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firstSheet="1" activeTab="4"/>
  </bookViews>
  <sheets>
    <sheet name="第一批审核结果公示" sheetId="1" r:id="rId1"/>
    <sheet name="吴中" sheetId="2" r:id="rId2"/>
    <sheet name="相城" sheetId="3" r:id="rId3"/>
    <sheet name="新区" sheetId="4" r:id="rId4"/>
    <sheet name="吴江" sheetId="5" r:id="rId5"/>
  </sheets>
  <definedNames/>
  <calcPr fullCalcOnLoad="1"/>
</workbook>
</file>

<file path=xl/sharedStrings.xml><?xml version="1.0" encoding="utf-8"?>
<sst xmlns="http://schemas.openxmlformats.org/spreadsheetml/2006/main" count="323" uniqueCount="205">
  <si>
    <t>附件</t>
  </si>
  <si>
    <t>2024年度苏州市级生态补偿资金（第一批）申报审核结果公示</t>
  </si>
  <si>
    <t>单位:万元</t>
  </si>
  <si>
    <t>水源地村</t>
  </si>
  <si>
    <t>生态湿地村</t>
  </si>
  <si>
    <t>风景名胜区</t>
  </si>
  <si>
    <t>合计</t>
  </si>
  <si>
    <t>吴中区</t>
  </si>
  <si>
    <t>相城区</t>
  </si>
  <si>
    <t>-</t>
  </si>
  <si>
    <t>高新区</t>
  </si>
  <si>
    <t>吴江区</t>
  </si>
  <si>
    <t>备注：1.根据《苏州市生态补偿条例》《苏州市生态补偿条例实施细则》规定，现将2024年市级生态补偿资金第一批申报的审核结果向社会公示，公示时间从2024年4月22日至5月6日；</t>
  </si>
  <si>
    <t xml:space="preserve">     2.公示期间，各组织或者个人对审核结果有异议的，可以向市财政局书面提出。联系电话：68616755。</t>
  </si>
  <si>
    <t>苏州市财政局</t>
  </si>
  <si>
    <t>附件1</t>
  </si>
  <si>
    <t>苏州市生态补偿资金申报汇总表</t>
  </si>
  <si>
    <t>单位：万元</t>
  </si>
  <si>
    <t>序号</t>
  </si>
  <si>
    <t>申报单位</t>
  </si>
  <si>
    <t>湿地村</t>
  </si>
  <si>
    <t>补偿资金汇总</t>
  </si>
  <si>
    <t>备注</t>
  </si>
  <si>
    <t>补偿标准（万元/村）</t>
  </si>
  <si>
    <t>考核分值</t>
  </si>
  <si>
    <t>补偿资金</t>
  </si>
  <si>
    <t>其中：市级</t>
  </si>
  <si>
    <t xml:space="preserve">      区级</t>
  </si>
  <si>
    <t>面积（亩）</t>
  </si>
  <si>
    <t>市级</t>
  </si>
  <si>
    <t>区级</t>
  </si>
  <si>
    <t>胥口镇</t>
  </si>
  <si>
    <t>马舍村</t>
  </si>
  <si>
    <t>箭泾村</t>
  </si>
  <si>
    <t>新峰村</t>
  </si>
  <si>
    <t xml:space="preserve"> 
胥口镇小计</t>
  </si>
  <si>
    <t>东山镇</t>
  </si>
  <si>
    <t>杨湾村</t>
  </si>
  <si>
    <t>双湾村</t>
  </si>
  <si>
    <t>新潦村</t>
  </si>
  <si>
    <t>陆巷村</t>
  </si>
  <si>
    <t>莫厘村</t>
  </si>
  <si>
    <t>太湖村</t>
  </si>
  <si>
    <t>渡桥村</t>
  </si>
  <si>
    <t>渡口村</t>
  </si>
  <si>
    <t>吴巷村</t>
  </si>
  <si>
    <t>三山村</t>
  </si>
  <si>
    <t>潦里村</t>
  </si>
  <si>
    <t>碧螺村</t>
  </si>
  <si>
    <t>洞庭社区</t>
  </si>
  <si>
    <t>人民政府</t>
  </si>
  <si>
    <t>东山镇小计</t>
  </si>
  <si>
    <t>金庭镇</t>
  </si>
  <si>
    <t>东蔡村</t>
  </si>
  <si>
    <t>堂里村</t>
  </si>
  <si>
    <t>东村村</t>
  </si>
  <si>
    <t>元山村</t>
  </si>
  <si>
    <t>衙甪里村</t>
  </si>
  <si>
    <t>庭山村</t>
  </si>
  <si>
    <t>东河社区</t>
  </si>
  <si>
    <t>林屋村</t>
  </si>
  <si>
    <t>秉常村</t>
  </si>
  <si>
    <t>石公村</t>
  </si>
  <si>
    <t>蒋东村</t>
  </si>
  <si>
    <t>缥缈村</t>
  </si>
  <si>
    <t>东园社区</t>
  </si>
  <si>
    <t>金庭镇小计</t>
  </si>
  <si>
    <t>越溪街道</t>
  </si>
  <si>
    <t>越溪街道本级</t>
  </si>
  <si>
    <t>珠村社区</t>
  </si>
  <si>
    <t>溪上社区</t>
  </si>
  <si>
    <t>木林社区</t>
  </si>
  <si>
    <t>越溪街道小计</t>
  </si>
  <si>
    <t>横泾街道</t>
  </si>
  <si>
    <t>新路村</t>
  </si>
  <si>
    <t>新齐村</t>
  </si>
  <si>
    <t>新湖村</t>
  </si>
  <si>
    <t>上林村</t>
  </si>
  <si>
    <t>长远村</t>
  </si>
  <si>
    <t>横泾街道小计</t>
  </si>
  <si>
    <t>香山街道</t>
  </si>
  <si>
    <t>舟山村</t>
  </si>
  <si>
    <t>香山村</t>
  </si>
  <si>
    <t>墅里社区</t>
  </si>
  <si>
    <t>长沙社区</t>
  </si>
  <si>
    <t>蒋墩社区</t>
  </si>
  <si>
    <t>小横山社区</t>
  </si>
  <si>
    <t>梅舍村</t>
  </si>
  <si>
    <t>香山街道小计</t>
  </si>
  <si>
    <t>临湖镇</t>
  </si>
  <si>
    <t>石庄村</t>
  </si>
  <si>
    <t>灵湖村</t>
  </si>
  <si>
    <t>东吴村</t>
  </si>
  <si>
    <t>湖桥村</t>
  </si>
  <si>
    <t>石塘村</t>
  </si>
  <si>
    <t>牛桥村</t>
  </si>
  <si>
    <t>界路村</t>
  </si>
  <si>
    <t>采莲村</t>
  </si>
  <si>
    <t>减拨50%</t>
  </si>
  <si>
    <t>陆舍村</t>
  </si>
  <si>
    <t>浦庄村</t>
  </si>
  <si>
    <t>前塘村</t>
  </si>
  <si>
    <t>石舍村</t>
  </si>
  <si>
    <t>临湖镇小计</t>
  </si>
  <si>
    <t>光
福
镇</t>
  </si>
  <si>
    <t>冲山村</t>
  </si>
  <si>
    <t>香雪村</t>
  </si>
  <si>
    <t>太湖渔港村</t>
  </si>
  <si>
    <t>邓尉村</t>
  </si>
  <si>
    <t>迂里村</t>
  </si>
  <si>
    <t>光福镇本级</t>
  </si>
  <si>
    <t>光福镇小计</t>
  </si>
  <si>
    <t>甪直镇</t>
  </si>
  <si>
    <t>澄东村</t>
  </si>
  <si>
    <t>澄湖村</t>
  </si>
  <si>
    <t>澄北村</t>
  </si>
  <si>
    <t>甫田村</t>
  </si>
  <si>
    <t>前港村</t>
  </si>
  <si>
    <t>湖浜村</t>
  </si>
  <si>
    <t>三马村</t>
  </si>
  <si>
    <t>长巨村</t>
  </si>
  <si>
    <t>澄墩村</t>
  </si>
  <si>
    <t>瑶盛村</t>
  </si>
  <si>
    <t>甪直古镇</t>
  </si>
  <si>
    <t>甪直镇小计</t>
  </si>
  <si>
    <t>木渎镇</t>
  </si>
  <si>
    <t>苏州市木渎文化旅游集团有限公司</t>
  </si>
  <si>
    <t>木渎镇小计</t>
  </si>
  <si>
    <t>城南街道</t>
  </si>
  <si>
    <t>东湖社区</t>
  </si>
  <si>
    <t>南石湖社区</t>
  </si>
  <si>
    <t>城南街道小计</t>
  </si>
  <si>
    <t>长桥街道</t>
  </si>
  <si>
    <t>长桥街道本级</t>
  </si>
  <si>
    <t>长桥街道小计</t>
  </si>
  <si>
    <t>相城区生态补偿资金申报汇总表</t>
  </si>
  <si>
    <t>相城高新区</t>
  </si>
  <si>
    <t>娄北社区</t>
  </si>
  <si>
    <t>众泾社区</t>
  </si>
  <si>
    <t>小计</t>
  </si>
  <si>
    <t>度假区（阳澄湖镇）</t>
  </si>
  <si>
    <t>圣堂村</t>
  </si>
  <si>
    <t>戴溇村</t>
  </si>
  <si>
    <t>车渡村</t>
  </si>
  <si>
    <t>消泾村</t>
  </si>
  <si>
    <t>北前村</t>
  </si>
  <si>
    <t>清水村</t>
  </si>
  <si>
    <t>新泾村</t>
  </si>
  <si>
    <t>洋沟溇村</t>
  </si>
  <si>
    <t>莲花村</t>
  </si>
  <si>
    <t>渔业村</t>
  </si>
  <si>
    <t>太平街道</t>
  </si>
  <si>
    <t>黎明村</t>
  </si>
  <si>
    <t>莲港村</t>
  </si>
  <si>
    <t>旺巷村</t>
  </si>
  <si>
    <t>聚金村</t>
  </si>
  <si>
    <t>沈桥村</t>
  </si>
  <si>
    <t>花倪村</t>
  </si>
  <si>
    <t>望亭镇</t>
  </si>
  <si>
    <t>宅基村</t>
  </si>
  <si>
    <t>迎湖村</t>
  </si>
  <si>
    <t>总计</t>
  </si>
  <si>
    <t>通安镇</t>
  </si>
  <si>
    <t>东泾村</t>
  </si>
  <si>
    <t>航航船浜村</t>
  </si>
  <si>
    <t>街西村</t>
  </si>
  <si>
    <t>金市村</t>
  </si>
  <si>
    <t>箭庄社区</t>
  </si>
  <si>
    <t>镇湖街道</t>
  </si>
  <si>
    <t>上山村</t>
  </si>
  <si>
    <t>西京村</t>
  </si>
  <si>
    <t>市桥村</t>
  </si>
  <si>
    <t>山旺村</t>
  </si>
  <si>
    <t>石帆村</t>
  </si>
  <si>
    <t>马山村</t>
  </si>
  <si>
    <t>秀岸村</t>
  </si>
  <si>
    <t>西村村</t>
  </si>
  <si>
    <t>东渚街道</t>
  </si>
  <si>
    <t>龙惠花苑社区居民
委员会</t>
  </si>
  <si>
    <t>西渚社区居民委员
会</t>
  </si>
  <si>
    <t>龙康社区居民委员
会</t>
  </si>
  <si>
    <t>龙昌社区居民委员
会</t>
  </si>
  <si>
    <t>龙景社区居民委员
会</t>
  </si>
  <si>
    <t>狮山街道</t>
  </si>
  <si>
    <t>街道本级</t>
  </si>
  <si>
    <t>枫桥街道</t>
  </si>
  <si>
    <t>横扇街道</t>
  </si>
  <si>
    <t>沧州村</t>
  </si>
  <si>
    <t>圣牛村</t>
  </si>
  <si>
    <t>叶家港村</t>
  </si>
  <si>
    <t>姚家港村</t>
  </si>
  <si>
    <t>七都镇</t>
  </si>
  <si>
    <t>联强村</t>
  </si>
  <si>
    <t>庙港村</t>
  </si>
  <si>
    <t>盛庄村</t>
  </si>
  <si>
    <t>渔村社区</t>
  </si>
  <si>
    <t>太浦闸村</t>
  </si>
  <si>
    <t>爃烂村</t>
  </si>
  <si>
    <t>陆港村</t>
  </si>
  <si>
    <t>望湖村</t>
  </si>
  <si>
    <t>吴溇村</t>
  </si>
  <si>
    <t>同里镇</t>
  </si>
  <si>
    <t>同里镇人民政府</t>
  </si>
  <si>
    <t>肖甸湖村</t>
  </si>
  <si>
    <t>合心村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</si>
</sst>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2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24"/>
      <name val="仿宋"/>
      <family val="3"/>
    </font>
    <font>
      <b/>
      <sz val="26"/>
      <name val="宋体"/>
      <family val="0"/>
    </font>
    <font>
      <sz val="16"/>
      <name val="黑体"/>
      <family val="3"/>
    </font>
    <font>
      <sz val="12"/>
      <color indexed="8"/>
      <name val="仿宋"/>
      <family val="3"/>
    </font>
    <font>
      <sz val="16"/>
      <name val="仿宋"/>
      <family val="3"/>
    </font>
    <font>
      <b/>
      <sz val="16"/>
      <name val="仿宋"/>
      <family val="3"/>
    </font>
    <font>
      <sz val="2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Down="1">
      <left style="medium"/>
      <right/>
      <top style="medium"/>
      <bottom style="thin"/>
      <diagonal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wrapText="1" shrinkToFit="1"/>
    </xf>
    <xf numFmtId="176" fontId="3" fillId="0" borderId="1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176" fontId="3" fillId="0" borderId="15" xfId="69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63" applyFont="1" applyFill="1" applyBorder="1" applyAlignment="1">
      <alignment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1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wrapText="1"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177" fontId="61" fillId="0" borderId="40" xfId="0" applyNumberFormat="1" applyFont="1" applyFill="1" applyBorder="1" applyAlignment="1">
      <alignment horizontal="center" vertical="center"/>
    </xf>
    <xf numFmtId="177" fontId="61" fillId="0" borderId="15" xfId="0" applyNumberFormat="1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177" fontId="59" fillId="0" borderId="27" xfId="0" applyNumberFormat="1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177" fontId="61" fillId="0" borderId="33" xfId="0" applyNumberFormat="1" applyFont="1" applyFill="1" applyBorder="1" applyAlignment="1">
      <alignment horizontal="center" vertical="center"/>
    </xf>
    <xf numFmtId="177" fontId="61" fillId="0" borderId="43" xfId="0" applyNumberFormat="1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177" fontId="59" fillId="0" borderId="23" xfId="0" applyNumberFormat="1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177" fontId="59" fillId="0" borderId="29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31" fontId="51" fillId="0" borderId="0" xfId="0" applyNumberFormat="1" applyFont="1" applyFill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3" xfId="65"/>
    <cellStyle name="常规 3" xfId="66"/>
    <cellStyle name="常规 3 2" xfId="67"/>
    <cellStyle name="常规 3 3" xfId="68"/>
    <cellStyle name="千位分隔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</xdr:row>
      <xdr:rowOff>9525</xdr:rowOff>
    </xdr:from>
    <xdr:to>
      <xdr:col>1</xdr:col>
      <xdr:colOff>0</xdr:colOff>
      <xdr:row>3</xdr:row>
      <xdr:rowOff>209550</xdr:rowOff>
    </xdr:to>
    <xdr:sp>
      <xdr:nvSpPr>
        <xdr:cNvPr id="1" name="TextBox 227"/>
        <xdr:cNvSpPr txBox="1">
          <a:spLocks noChangeArrowheads="1"/>
        </xdr:cNvSpPr>
      </xdr:nvSpPr>
      <xdr:spPr>
        <a:xfrm>
          <a:off x="800100" y="981075"/>
          <a:ext cx="771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0</xdr:col>
      <xdr:colOff>85725</xdr:colOff>
      <xdr:row>3</xdr:row>
      <xdr:rowOff>180975</xdr:rowOff>
    </xdr:from>
    <xdr:to>
      <xdr:col>0</xdr:col>
      <xdr:colOff>628650</xdr:colOff>
      <xdr:row>3</xdr:row>
      <xdr:rowOff>381000</xdr:rowOff>
    </xdr:to>
    <xdr:sp>
      <xdr:nvSpPr>
        <xdr:cNvPr id="2" name="TextBox 228"/>
        <xdr:cNvSpPr txBox="1">
          <a:spLocks noChangeArrowheads="1"/>
        </xdr:cNvSpPr>
      </xdr:nvSpPr>
      <xdr:spPr>
        <a:xfrm>
          <a:off x="85725" y="115252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区域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F4" sqref="F4"/>
    </sheetView>
  </sheetViews>
  <sheetFormatPr defaultColWidth="8.75390625" defaultRowHeight="14.25"/>
  <cols>
    <col min="1" max="5" width="20.625" style="0" customWidth="1"/>
  </cols>
  <sheetData>
    <row r="1" spans="1:5" ht="25.5" customHeight="1">
      <c r="A1" s="138" t="s">
        <v>0</v>
      </c>
      <c r="B1" s="138"/>
      <c r="C1" s="138"/>
      <c r="D1" s="138"/>
      <c r="E1" s="138"/>
    </row>
    <row r="2" spans="1:5" ht="25.5" customHeight="1">
      <c r="A2" s="139" t="s">
        <v>1</v>
      </c>
      <c r="B2" s="139"/>
      <c r="C2" s="139"/>
      <c r="D2" s="139"/>
      <c r="E2" s="139"/>
    </row>
    <row r="3" spans="1:5" ht="25.5" customHeight="1">
      <c r="A3" s="138"/>
      <c r="B3" s="138"/>
      <c r="C3" s="138"/>
      <c r="D3" s="138"/>
      <c r="E3" s="140" t="s">
        <v>2</v>
      </c>
    </row>
    <row r="4" spans="1:5" ht="33" customHeight="1">
      <c r="A4" s="141"/>
      <c r="B4" s="142" t="s">
        <v>3</v>
      </c>
      <c r="C4" s="142" t="s">
        <v>4</v>
      </c>
      <c r="D4" s="142" t="s">
        <v>5</v>
      </c>
      <c r="E4" s="143" t="s">
        <v>6</v>
      </c>
    </row>
    <row r="5" spans="1:5" ht="25.5" customHeight="1">
      <c r="A5" s="144" t="s">
        <v>7</v>
      </c>
      <c r="B5" s="145">
        <v>470</v>
      </c>
      <c r="C5" s="146">
        <v>3150</v>
      </c>
      <c r="D5" s="147">
        <v>585.31</v>
      </c>
      <c r="E5" s="148">
        <f>B5+C5+D5</f>
        <v>4205.3099999999995</v>
      </c>
    </row>
    <row r="6" spans="1:5" ht="25.5" customHeight="1">
      <c r="A6" s="149" t="s">
        <v>8</v>
      </c>
      <c r="B6" s="146" t="s">
        <v>9</v>
      </c>
      <c r="C6" s="146">
        <v>990</v>
      </c>
      <c r="D6" s="147" t="s">
        <v>9</v>
      </c>
      <c r="E6" s="148">
        <v>990</v>
      </c>
    </row>
    <row r="7" spans="1:5" ht="25.5" customHeight="1">
      <c r="A7" s="149" t="s">
        <v>10</v>
      </c>
      <c r="B7" s="146">
        <v>680</v>
      </c>
      <c r="C7" s="146">
        <v>160</v>
      </c>
      <c r="D7" s="147">
        <v>25.87</v>
      </c>
      <c r="E7" s="148">
        <f aca="true" t="shared" si="0" ref="E5:E9">B7+C7+D7</f>
        <v>865.87</v>
      </c>
    </row>
    <row r="8" spans="1:5" ht="25.5" customHeight="1">
      <c r="A8" s="150" t="s">
        <v>11</v>
      </c>
      <c r="B8" s="151">
        <v>630</v>
      </c>
      <c r="C8" s="151">
        <v>200</v>
      </c>
      <c r="D8" s="152">
        <v>81</v>
      </c>
      <c r="E8" s="148">
        <f t="shared" si="0"/>
        <v>911</v>
      </c>
    </row>
    <row r="9" spans="1:5" ht="25.5" customHeight="1">
      <c r="A9" s="153" t="s">
        <v>6</v>
      </c>
      <c r="B9" s="154">
        <f>SUM(B5:B8)</f>
        <v>1780</v>
      </c>
      <c r="C9" s="154">
        <f>SUM(C5:C8)</f>
        <v>4500</v>
      </c>
      <c r="D9" s="155">
        <f>SUM(D5:D8)</f>
        <v>692.18</v>
      </c>
      <c r="E9" s="156">
        <f t="shared" si="0"/>
        <v>6972.18</v>
      </c>
    </row>
    <row r="10" spans="1:5" ht="15">
      <c r="A10" s="138"/>
      <c r="B10" s="138"/>
      <c r="C10" s="138"/>
      <c r="D10" s="138"/>
      <c r="E10" s="138"/>
    </row>
    <row r="11" spans="1:5" ht="33" customHeight="1">
      <c r="A11" s="157" t="s">
        <v>12</v>
      </c>
      <c r="B11" s="158"/>
      <c r="C11" s="158"/>
      <c r="D11" s="158"/>
      <c r="E11" s="158"/>
    </row>
    <row r="12" spans="1:5" ht="15">
      <c r="A12" s="159" t="s">
        <v>13</v>
      </c>
      <c r="B12" s="159"/>
      <c r="C12" s="159"/>
      <c r="D12" s="159"/>
      <c r="E12" s="159"/>
    </row>
    <row r="13" spans="1:5" ht="15">
      <c r="A13" s="159"/>
      <c r="B13" s="159"/>
      <c r="C13" s="159"/>
      <c r="D13" s="159"/>
      <c r="E13" s="159"/>
    </row>
    <row r="14" spans="1:5" ht="17.25">
      <c r="A14" s="138"/>
      <c r="B14" s="160"/>
      <c r="C14" s="138"/>
      <c r="D14" s="138"/>
      <c r="E14" s="161" t="s">
        <v>14</v>
      </c>
    </row>
    <row r="15" spans="1:5" ht="17.25">
      <c r="A15" s="138"/>
      <c r="B15" s="160"/>
      <c r="C15" s="138"/>
      <c r="D15" s="138"/>
      <c r="E15" s="162">
        <v>45408</v>
      </c>
    </row>
    <row r="16" spans="1:5" ht="17.25">
      <c r="A16" s="138"/>
      <c r="B16" s="160"/>
      <c r="C16" s="138"/>
      <c r="D16" s="138"/>
      <c r="E16" s="138"/>
    </row>
  </sheetData>
  <sheetProtection/>
  <mergeCells count="3">
    <mergeCell ref="A2:E2"/>
    <mergeCell ref="A11:E11"/>
    <mergeCell ref="A12:E12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8"/>
  <sheetViews>
    <sheetView zoomScale="75" zoomScaleNormal="75" workbookViewId="0" topLeftCell="F65">
      <selection activeCell="A1" sqref="A1:B1"/>
    </sheetView>
  </sheetViews>
  <sheetFormatPr defaultColWidth="8.75390625" defaultRowHeight="14.25"/>
  <cols>
    <col min="1" max="1" width="4.25390625" style="5" customWidth="1"/>
    <col min="2" max="2" width="12.25390625" style="0" customWidth="1"/>
    <col min="3" max="3" width="14.875" style="0" customWidth="1"/>
    <col min="4" max="4" width="11.75390625" style="48" customWidth="1"/>
    <col min="5" max="5" width="7.125" style="88" customWidth="1"/>
    <col min="6" max="6" width="12.625" style="48" customWidth="1"/>
    <col min="7" max="7" width="10.75390625" style="48" customWidth="1"/>
    <col min="8" max="8" width="10.25390625" style="48" customWidth="1"/>
    <col min="9" max="9" width="10.875" style="89" customWidth="1"/>
    <col min="10" max="10" width="6.625" style="90" customWidth="1"/>
    <col min="11" max="11" width="12.25390625" style="48" customWidth="1"/>
    <col min="12" max="12" width="10.75390625" style="48" customWidth="1"/>
    <col min="13" max="13" width="10.25390625" style="48" customWidth="1"/>
    <col min="14" max="14" width="10.25390625" style="91" customWidth="1"/>
    <col min="15" max="15" width="11.875" style="91" customWidth="1"/>
    <col min="16" max="17" width="10.25390625" style="91" customWidth="1"/>
    <col min="18" max="18" width="12.00390625" style="48" customWidth="1"/>
    <col min="19" max="19" width="9.875" style="48" customWidth="1"/>
    <col min="20" max="20" width="9.625" style="48" customWidth="1"/>
    <col min="21" max="21" width="22.00390625" style="92" customWidth="1"/>
  </cols>
  <sheetData>
    <row r="1" spans="1:2" ht="33" customHeight="1">
      <c r="A1" s="7" t="s">
        <v>15</v>
      </c>
      <c r="B1" s="7"/>
    </row>
    <row r="2" spans="1:21" ht="36" customHeight="1">
      <c r="A2" s="8" t="s">
        <v>16</v>
      </c>
      <c r="B2" s="8"/>
      <c r="C2" s="8"/>
      <c r="D2" s="8"/>
      <c r="E2" s="93"/>
      <c r="F2" s="8"/>
      <c r="G2" s="8"/>
      <c r="H2" s="8"/>
      <c r="I2" s="8"/>
      <c r="J2" s="101"/>
      <c r="K2" s="8"/>
      <c r="L2" s="8"/>
      <c r="M2" s="8"/>
      <c r="N2" s="8"/>
      <c r="O2" s="8"/>
      <c r="P2" s="8"/>
      <c r="Q2" s="8"/>
      <c r="R2" s="8"/>
      <c r="S2" s="8"/>
      <c r="T2" s="8"/>
      <c r="U2" s="103"/>
    </row>
    <row r="3" spans="1:21" ht="24" customHeight="1">
      <c r="A3" s="8"/>
      <c r="B3" s="8"/>
      <c r="C3" s="8"/>
      <c r="D3" s="8"/>
      <c r="E3" s="93"/>
      <c r="F3" s="8"/>
      <c r="G3" s="8"/>
      <c r="H3" s="8"/>
      <c r="I3" s="8"/>
      <c r="J3" s="101"/>
      <c r="K3" s="8"/>
      <c r="L3" s="8"/>
      <c r="M3" s="8"/>
      <c r="N3" s="8"/>
      <c r="O3" s="8"/>
      <c r="P3" s="8"/>
      <c r="Q3" s="8"/>
      <c r="R3" s="8"/>
      <c r="S3" s="8"/>
      <c r="T3" s="32" t="s">
        <v>17</v>
      </c>
      <c r="U3" s="104"/>
    </row>
    <row r="4" spans="1:21" s="1" customFormat="1" ht="36.75" customHeight="1">
      <c r="A4" s="9" t="s">
        <v>18</v>
      </c>
      <c r="B4" s="10" t="s">
        <v>19</v>
      </c>
      <c r="C4" s="10"/>
      <c r="D4" s="71" t="s">
        <v>3</v>
      </c>
      <c r="E4" s="94"/>
      <c r="F4" s="72"/>
      <c r="G4" s="72"/>
      <c r="H4" s="72"/>
      <c r="I4" s="71" t="s">
        <v>20</v>
      </c>
      <c r="J4" s="94"/>
      <c r="K4" s="72"/>
      <c r="L4" s="72"/>
      <c r="M4" s="72"/>
      <c r="N4" s="10" t="s">
        <v>5</v>
      </c>
      <c r="O4" s="10"/>
      <c r="P4" s="10"/>
      <c r="Q4" s="10"/>
      <c r="R4" s="10" t="s">
        <v>21</v>
      </c>
      <c r="S4" s="10"/>
      <c r="T4" s="71"/>
      <c r="U4" s="105" t="s">
        <v>22</v>
      </c>
    </row>
    <row r="5" spans="1:21" s="1" customFormat="1" ht="60" customHeight="1">
      <c r="A5" s="13"/>
      <c r="B5" s="14"/>
      <c r="C5" s="14"/>
      <c r="D5" s="15" t="s">
        <v>23</v>
      </c>
      <c r="E5" s="95" t="s">
        <v>24</v>
      </c>
      <c r="F5" s="15" t="s">
        <v>25</v>
      </c>
      <c r="G5" s="15" t="s">
        <v>26</v>
      </c>
      <c r="H5" s="15" t="s">
        <v>27</v>
      </c>
      <c r="I5" s="15" t="s">
        <v>23</v>
      </c>
      <c r="J5" s="9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25</v>
      </c>
      <c r="P5" s="15" t="s">
        <v>26</v>
      </c>
      <c r="Q5" s="15" t="s">
        <v>27</v>
      </c>
      <c r="R5" s="14" t="s">
        <v>29</v>
      </c>
      <c r="S5" s="14" t="s">
        <v>30</v>
      </c>
      <c r="T5" s="78" t="s">
        <v>6</v>
      </c>
      <c r="U5" s="106"/>
    </row>
    <row r="6" spans="1:21" s="2" customFormat="1" ht="36.75" customHeight="1">
      <c r="A6" s="60">
        <v>1</v>
      </c>
      <c r="B6" s="60" t="s">
        <v>31</v>
      </c>
      <c r="C6" s="18" t="s">
        <v>32</v>
      </c>
      <c r="D6" s="18">
        <v>140</v>
      </c>
      <c r="E6" s="74">
        <v>98</v>
      </c>
      <c r="F6" s="18">
        <v>140</v>
      </c>
      <c r="G6" s="18">
        <v>70</v>
      </c>
      <c r="H6" s="18">
        <v>70</v>
      </c>
      <c r="I6" s="18"/>
      <c r="J6" s="74"/>
      <c r="K6" s="18"/>
      <c r="L6" s="18"/>
      <c r="M6" s="18"/>
      <c r="N6" s="18"/>
      <c r="O6" s="18"/>
      <c r="P6" s="18"/>
      <c r="Q6" s="18"/>
      <c r="R6" s="18">
        <v>70</v>
      </c>
      <c r="S6" s="18">
        <v>70</v>
      </c>
      <c r="T6" s="18">
        <v>140</v>
      </c>
      <c r="U6" s="25"/>
    </row>
    <row r="7" spans="1:21" s="2" customFormat="1" ht="36.75" customHeight="1">
      <c r="A7" s="60">
        <v>2</v>
      </c>
      <c r="B7" s="60"/>
      <c r="C7" s="18" t="s">
        <v>33</v>
      </c>
      <c r="D7" s="18"/>
      <c r="E7" s="74"/>
      <c r="F7" s="18"/>
      <c r="G7" s="18"/>
      <c r="H7" s="18"/>
      <c r="I7" s="18">
        <v>120</v>
      </c>
      <c r="J7" s="74">
        <v>100</v>
      </c>
      <c r="K7" s="18">
        <v>120</v>
      </c>
      <c r="L7" s="18">
        <v>60</v>
      </c>
      <c r="M7" s="18">
        <v>60</v>
      </c>
      <c r="N7" s="18"/>
      <c r="O7" s="18"/>
      <c r="P7" s="18"/>
      <c r="Q7" s="18"/>
      <c r="R7" s="18">
        <v>60</v>
      </c>
      <c r="S7" s="18">
        <v>60</v>
      </c>
      <c r="T7" s="18">
        <v>120</v>
      </c>
      <c r="U7" s="25"/>
    </row>
    <row r="8" spans="1:21" s="2" customFormat="1" ht="36.75" customHeight="1">
      <c r="A8" s="60">
        <v>3</v>
      </c>
      <c r="B8" s="60"/>
      <c r="C8" s="18" t="s">
        <v>34</v>
      </c>
      <c r="D8" s="18">
        <v>140</v>
      </c>
      <c r="E8" s="74">
        <v>98</v>
      </c>
      <c r="F8" s="18">
        <v>140</v>
      </c>
      <c r="G8" s="18">
        <v>70</v>
      </c>
      <c r="H8" s="18">
        <v>70</v>
      </c>
      <c r="I8" s="18"/>
      <c r="J8" s="74"/>
      <c r="K8" s="18"/>
      <c r="L8" s="18"/>
      <c r="M8" s="18"/>
      <c r="N8" s="18"/>
      <c r="O8" s="18"/>
      <c r="P8" s="18"/>
      <c r="Q8" s="18"/>
      <c r="R8" s="18">
        <v>70</v>
      </c>
      <c r="S8" s="18">
        <v>70</v>
      </c>
      <c r="T8" s="18">
        <v>140</v>
      </c>
      <c r="U8" s="25"/>
    </row>
    <row r="9" spans="1:22" s="3" customFormat="1" ht="36.75" customHeight="1">
      <c r="A9" s="55" t="s">
        <v>35</v>
      </c>
      <c r="B9" s="55"/>
      <c r="C9" s="55"/>
      <c r="D9" s="24"/>
      <c r="E9" s="96"/>
      <c r="F9" s="24">
        <v>280</v>
      </c>
      <c r="G9" s="27">
        <v>140</v>
      </c>
      <c r="H9" s="24">
        <v>140</v>
      </c>
      <c r="I9" s="24"/>
      <c r="J9" s="74"/>
      <c r="K9" s="27">
        <v>120</v>
      </c>
      <c r="L9" s="24">
        <v>60</v>
      </c>
      <c r="M9" s="24">
        <v>60</v>
      </c>
      <c r="N9" s="24"/>
      <c r="O9" s="27"/>
      <c r="P9" s="24"/>
      <c r="Q9" s="24"/>
      <c r="R9" s="24">
        <v>200</v>
      </c>
      <c r="S9" s="27">
        <v>200</v>
      </c>
      <c r="T9" s="24">
        <v>400</v>
      </c>
      <c r="U9" s="107"/>
      <c r="V9" s="2"/>
    </row>
    <row r="10" spans="1:21" s="2" customFormat="1" ht="36.75" customHeight="1">
      <c r="A10" s="18">
        <v>1</v>
      </c>
      <c r="B10" s="18" t="s">
        <v>36</v>
      </c>
      <c r="C10" s="18" t="s">
        <v>37</v>
      </c>
      <c r="D10" s="18"/>
      <c r="E10" s="74"/>
      <c r="F10" s="18"/>
      <c r="G10" s="18"/>
      <c r="H10" s="18"/>
      <c r="I10" s="18">
        <v>100</v>
      </c>
      <c r="J10" s="74">
        <v>100</v>
      </c>
      <c r="K10" s="18">
        <v>100</v>
      </c>
      <c r="L10" s="18">
        <v>50</v>
      </c>
      <c r="M10" s="18">
        <v>50</v>
      </c>
      <c r="N10" s="18"/>
      <c r="O10" s="18"/>
      <c r="P10" s="18"/>
      <c r="Q10" s="18"/>
      <c r="R10" s="18">
        <v>50</v>
      </c>
      <c r="S10" s="18">
        <v>50</v>
      </c>
      <c r="T10" s="18">
        <v>100</v>
      </c>
      <c r="U10" s="108"/>
    </row>
    <row r="11" spans="1:21" s="2" customFormat="1" ht="36.75" customHeight="1">
      <c r="A11" s="18">
        <v>2</v>
      </c>
      <c r="B11" s="18" t="s">
        <v>36</v>
      </c>
      <c r="C11" s="18" t="s">
        <v>38</v>
      </c>
      <c r="D11" s="18"/>
      <c r="E11" s="74"/>
      <c r="F11" s="18"/>
      <c r="G11" s="18"/>
      <c r="H11" s="18"/>
      <c r="I11" s="18">
        <v>100</v>
      </c>
      <c r="J11" s="74">
        <v>100</v>
      </c>
      <c r="K11" s="18">
        <v>100</v>
      </c>
      <c r="L11" s="18">
        <v>50</v>
      </c>
      <c r="M11" s="18">
        <v>50</v>
      </c>
      <c r="N11" s="18"/>
      <c r="O11" s="18"/>
      <c r="P11" s="18"/>
      <c r="Q11" s="18"/>
      <c r="R11" s="18">
        <v>50</v>
      </c>
      <c r="S11" s="18">
        <v>50</v>
      </c>
      <c r="T11" s="18">
        <v>100</v>
      </c>
      <c r="U11" s="108"/>
    </row>
    <row r="12" spans="1:21" s="2" customFormat="1" ht="36.75" customHeight="1">
      <c r="A12" s="18">
        <v>3</v>
      </c>
      <c r="B12" s="18" t="s">
        <v>36</v>
      </c>
      <c r="C12" s="18" t="s">
        <v>39</v>
      </c>
      <c r="D12" s="18"/>
      <c r="E12" s="74"/>
      <c r="F12" s="18"/>
      <c r="G12" s="18"/>
      <c r="H12" s="18"/>
      <c r="I12" s="18">
        <v>120</v>
      </c>
      <c r="J12" s="74">
        <v>100</v>
      </c>
      <c r="K12" s="18">
        <v>120</v>
      </c>
      <c r="L12" s="18">
        <v>60</v>
      </c>
      <c r="M12" s="18">
        <v>60</v>
      </c>
      <c r="N12" s="18"/>
      <c r="O12" s="18"/>
      <c r="P12" s="18"/>
      <c r="Q12" s="18"/>
      <c r="R12" s="18">
        <v>60</v>
      </c>
      <c r="S12" s="18">
        <v>60</v>
      </c>
      <c r="T12" s="18">
        <v>120</v>
      </c>
      <c r="U12" s="108"/>
    </row>
    <row r="13" spans="1:21" s="2" customFormat="1" ht="36.75" customHeight="1">
      <c r="A13" s="18">
        <v>4</v>
      </c>
      <c r="B13" s="18" t="s">
        <v>36</v>
      </c>
      <c r="C13" s="18" t="s">
        <v>40</v>
      </c>
      <c r="D13" s="18"/>
      <c r="E13" s="74"/>
      <c r="F13" s="18"/>
      <c r="G13" s="18"/>
      <c r="H13" s="18"/>
      <c r="I13" s="18">
        <v>120</v>
      </c>
      <c r="J13" s="74">
        <v>100</v>
      </c>
      <c r="K13" s="18">
        <v>120</v>
      </c>
      <c r="L13" s="18">
        <v>60</v>
      </c>
      <c r="M13" s="18">
        <v>60</v>
      </c>
      <c r="N13" s="18"/>
      <c r="O13" s="18"/>
      <c r="P13" s="18"/>
      <c r="Q13" s="18"/>
      <c r="R13" s="18">
        <v>60</v>
      </c>
      <c r="S13" s="18">
        <v>60</v>
      </c>
      <c r="T13" s="18">
        <v>120</v>
      </c>
      <c r="U13" s="108"/>
    </row>
    <row r="14" spans="1:21" s="2" customFormat="1" ht="36.75" customHeight="1">
      <c r="A14" s="18">
        <v>5</v>
      </c>
      <c r="B14" s="18" t="s">
        <v>36</v>
      </c>
      <c r="C14" s="18" t="s">
        <v>41</v>
      </c>
      <c r="D14" s="18"/>
      <c r="E14" s="74"/>
      <c r="F14" s="18"/>
      <c r="G14" s="18"/>
      <c r="H14" s="18"/>
      <c r="I14" s="18">
        <v>100</v>
      </c>
      <c r="J14" s="74">
        <v>100</v>
      </c>
      <c r="K14" s="18">
        <v>100</v>
      </c>
      <c r="L14" s="18">
        <v>50</v>
      </c>
      <c r="M14" s="18">
        <v>50</v>
      </c>
      <c r="N14" s="18"/>
      <c r="O14" s="18"/>
      <c r="P14" s="18"/>
      <c r="Q14" s="18"/>
      <c r="R14" s="18">
        <v>50</v>
      </c>
      <c r="S14" s="18">
        <v>50</v>
      </c>
      <c r="T14" s="18">
        <v>100</v>
      </c>
      <c r="U14" s="108"/>
    </row>
    <row r="15" spans="1:21" s="2" customFormat="1" ht="36.75" customHeight="1">
      <c r="A15" s="18">
        <v>6</v>
      </c>
      <c r="B15" s="18" t="s">
        <v>36</v>
      </c>
      <c r="C15" s="18" t="s">
        <v>42</v>
      </c>
      <c r="D15" s="18"/>
      <c r="E15" s="74"/>
      <c r="F15" s="18"/>
      <c r="G15" s="18"/>
      <c r="H15" s="18"/>
      <c r="I15" s="18">
        <v>80</v>
      </c>
      <c r="J15" s="74">
        <v>100</v>
      </c>
      <c r="K15" s="18">
        <v>80</v>
      </c>
      <c r="L15" s="18">
        <v>40</v>
      </c>
      <c r="M15" s="18">
        <v>40</v>
      </c>
      <c r="N15" s="18"/>
      <c r="O15" s="18"/>
      <c r="P15" s="18"/>
      <c r="Q15" s="18"/>
      <c r="R15" s="18">
        <v>40</v>
      </c>
      <c r="S15" s="18">
        <v>40</v>
      </c>
      <c r="T15" s="18">
        <v>80</v>
      </c>
      <c r="U15" s="108"/>
    </row>
    <row r="16" spans="1:21" s="2" customFormat="1" ht="36.75" customHeight="1">
      <c r="A16" s="18">
        <v>7</v>
      </c>
      <c r="B16" s="18" t="s">
        <v>36</v>
      </c>
      <c r="C16" s="18" t="s">
        <v>43</v>
      </c>
      <c r="D16" s="18"/>
      <c r="E16" s="74"/>
      <c r="F16" s="18"/>
      <c r="G16" s="18"/>
      <c r="H16" s="18"/>
      <c r="I16" s="18">
        <v>120</v>
      </c>
      <c r="J16" s="74">
        <v>100</v>
      </c>
      <c r="K16" s="18">
        <v>120</v>
      </c>
      <c r="L16" s="18">
        <v>60</v>
      </c>
      <c r="M16" s="18">
        <v>60</v>
      </c>
      <c r="N16" s="18"/>
      <c r="O16" s="18"/>
      <c r="P16" s="18"/>
      <c r="Q16" s="18"/>
      <c r="R16" s="18">
        <v>60</v>
      </c>
      <c r="S16" s="18">
        <v>60</v>
      </c>
      <c r="T16" s="18">
        <v>120</v>
      </c>
      <c r="U16" s="108"/>
    </row>
    <row r="17" spans="1:21" s="2" customFormat="1" ht="36.75" customHeight="1">
      <c r="A17" s="18">
        <v>8</v>
      </c>
      <c r="B17" s="18" t="s">
        <v>36</v>
      </c>
      <c r="C17" s="18" t="s">
        <v>44</v>
      </c>
      <c r="D17" s="18"/>
      <c r="E17" s="74"/>
      <c r="F17" s="18"/>
      <c r="G17" s="18"/>
      <c r="H17" s="18"/>
      <c r="I17" s="18">
        <v>100</v>
      </c>
      <c r="J17" s="74">
        <v>100</v>
      </c>
      <c r="K17" s="18">
        <v>100</v>
      </c>
      <c r="L17" s="18">
        <v>50</v>
      </c>
      <c r="M17" s="18">
        <v>50</v>
      </c>
      <c r="N17" s="18"/>
      <c r="O17" s="18"/>
      <c r="P17" s="18"/>
      <c r="Q17" s="18"/>
      <c r="R17" s="18">
        <v>50</v>
      </c>
      <c r="S17" s="18">
        <v>50</v>
      </c>
      <c r="T17" s="18">
        <v>100</v>
      </c>
      <c r="U17" s="108"/>
    </row>
    <row r="18" spans="1:21" s="2" customFormat="1" ht="36.75" customHeight="1">
      <c r="A18" s="18">
        <v>9</v>
      </c>
      <c r="B18" s="18" t="s">
        <v>36</v>
      </c>
      <c r="C18" s="18" t="s">
        <v>45</v>
      </c>
      <c r="D18" s="18"/>
      <c r="E18" s="74"/>
      <c r="F18" s="18"/>
      <c r="G18" s="18"/>
      <c r="H18" s="18"/>
      <c r="I18" s="18">
        <v>100</v>
      </c>
      <c r="J18" s="74">
        <v>100</v>
      </c>
      <c r="K18" s="18">
        <v>100</v>
      </c>
      <c r="L18" s="18">
        <v>50</v>
      </c>
      <c r="M18" s="18">
        <v>50</v>
      </c>
      <c r="N18" s="18"/>
      <c r="O18" s="18"/>
      <c r="P18" s="18"/>
      <c r="Q18" s="18"/>
      <c r="R18" s="18">
        <v>50</v>
      </c>
      <c r="S18" s="18">
        <v>50</v>
      </c>
      <c r="T18" s="18">
        <v>100</v>
      </c>
      <c r="U18" s="108"/>
    </row>
    <row r="19" spans="1:21" s="2" customFormat="1" ht="36.75" customHeight="1">
      <c r="A19" s="18">
        <v>10</v>
      </c>
      <c r="B19" s="18" t="s">
        <v>36</v>
      </c>
      <c r="C19" s="18" t="s">
        <v>46</v>
      </c>
      <c r="D19" s="18"/>
      <c r="E19" s="74"/>
      <c r="F19" s="18"/>
      <c r="G19" s="18"/>
      <c r="H19" s="18"/>
      <c r="I19" s="18">
        <v>120</v>
      </c>
      <c r="J19" s="74">
        <v>100</v>
      </c>
      <c r="K19" s="18">
        <v>120</v>
      </c>
      <c r="L19" s="18">
        <v>60</v>
      </c>
      <c r="M19" s="18">
        <v>60</v>
      </c>
      <c r="N19" s="18"/>
      <c r="O19" s="18"/>
      <c r="P19" s="18"/>
      <c r="Q19" s="18"/>
      <c r="R19" s="18">
        <v>60</v>
      </c>
      <c r="S19" s="18">
        <v>60</v>
      </c>
      <c r="T19" s="18">
        <v>120</v>
      </c>
      <c r="U19" s="108"/>
    </row>
    <row r="20" spans="1:21" s="2" customFormat="1" ht="36.75" customHeight="1">
      <c r="A20" s="18">
        <v>11</v>
      </c>
      <c r="B20" s="18" t="s">
        <v>36</v>
      </c>
      <c r="C20" s="18" t="s">
        <v>47</v>
      </c>
      <c r="D20" s="18"/>
      <c r="E20" s="74"/>
      <c r="F20" s="18"/>
      <c r="G20" s="18"/>
      <c r="H20" s="18"/>
      <c r="I20" s="18">
        <v>120</v>
      </c>
      <c r="J20" s="74">
        <v>100</v>
      </c>
      <c r="K20" s="18">
        <v>120</v>
      </c>
      <c r="L20" s="18">
        <v>60</v>
      </c>
      <c r="M20" s="18">
        <v>60</v>
      </c>
      <c r="N20" s="18"/>
      <c r="O20" s="18"/>
      <c r="P20" s="18"/>
      <c r="Q20" s="18"/>
      <c r="R20" s="18">
        <v>60</v>
      </c>
      <c r="S20" s="18">
        <v>60</v>
      </c>
      <c r="T20" s="18">
        <v>120</v>
      </c>
      <c r="U20" s="108"/>
    </row>
    <row r="21" spans="1:21" s="2" customFormat="1" ht="36.75" customHeight="1">
      <c r="A21" s="18">
        <v>12</v>
      </c>
      <c r="B21" s="18" t="s">
        <v>36</v>
      </c>
      <c r="C21" s="18" t="s">
        <v>48</v>
      </c>
      <c r="D21" s="18"/>
      <c r="E21" s="74"/>
      <c r="F21" s="18"/>
      <c r="G21" s="18"/>
      <c r="H21" s="18"/>
      <c r="I21" s="18">
        <v>120</v>
      </c>
      <c r="J21" s="74">
        <v>100</v>
      </c>
      <c r="K21" s="18">
        <v>120</v>
      </c>
      <c r="L21" s="18">
        <v>60</v>
      </c>
      <c r="M21" s="18">
        <v>60</v>
      </c>
      <c r="N21" s="18"/>
      <c r="O21" s="18"/>
      <c r="P21" s="18"/>
      <c r="Q21" s="18"/>
      <c r="R21" s="18">
        <v>60</v>
      </c>
      <c r="S21" s="18">
        <v>60</v>
      </c>
      <c r="T21" s="18">
        <v>120</v>
      </c>
      <c r="U21" s="108"/>
    </row>
    <row r="22" spans="1:21" s="2" customFormat="1" ht="36.75" customHeight="1">
      <c r="A22" s="18">
        <v>13</v>
      </c>
      <c r="B22" s="18" t="s">
        <v>36</v>
      </c>
      <c r="C22" s="18" t="s">
        <v>49</v>
      </c>
      <c r="D22" s="18"/>
      <c r="E22" s="74"/>
      <c r="F22" s="18"/>
      <c r="G22" s="18"/>
      <c r="H22" s="18"/>
      <c r="I22" s="18">
        <v>100</v>
      </c>
      <c r="J22" s="74">
        <v>100</v>
      </c>
      <c r="K22" s="18">
        <v>100</v>
      </c>
      <c r="L22" s="18">
        <v>50</v>
      </c>
      <c r="M22" s="18">
        <v>50</v>
      </c>
      <c r="N22" s="18"/>
      <c r="O22" s="18"/>
      <c r="P22" s="18"/>
      <c r="Q22" s="18"/>
      <c r="R22" s="18">
        <v>50</v>
      </c>
      <c r="S22" s="18">
        <v>50</v>
      </c>
      <c r="T22" s="18">
        <v>100</v>
      </c>
      <c r="U22" s="108"/>
    </row>
    <row r="23" spans="1:21" s="2" customFormat="1" ht="36.75" customHeight="1">
      <c r="A23" s="18">
        <v>14</v>
      </c>
      <c r="B23" s="18" t="s">
        <v>36</v>
      </c>
      <c r="C23" s="18" t="s">
        <v>50</v>
      </c>
      <c r="D23" s="18"/>
      <c r="E23" s="74"/>
      <c r="F23" s="18"/>
      <c r="G23" s="18"/>
      <c r="H23" s="18"/>
      <c r="I23" s="18"/>
      <c r="J23" s="74"/>
      <c r="K23" s="18"/>
      <c r="L23" s="18"/>
      <c r="M23" s="18"/>
      <c r="N23" s="18">
        <v>15795</v>
      </c>
      <c r="O23" s="18">
        <v>236.92</v>
      </c>
      <c r="P23" s="18">
        <v>118.46</v>
      </c>
      <c r="Q23" s="18">
        <v>118.46</v>
      </c>
      <c r="R23" s="18">
        <v>118.46</v>
      </c>
      <c r="S23" s="18">
        <v>118.46</v>
      </c>
      <c r="T23" s="18">
        <v>236.92</v>
      </c>
      <c r="U23" s="108"/>
    </row>
    <row r="24" spans="1:22" s="3" customFormat="1" ht="36.75" customHeight="1">
      <c r="A24" s="55" t="s">
        <v>51</v>
      </c>
      <c r="B24" s="55"/>
      <c r="C24" s="55"/>
      <c r="D24" s="24"/>
      <c r="E24" s="96"/>
      <c r="F24" s="24"/>
      <c r="G24" s="97"/>
      <c r="H24" s="97"/>
      <c r="I24" s="24"/>
      <c r="J24" s="74"/>
      <c r="K24" s="24">
        <f aca="true" t="shared" si="0" ref="K24:T24">SUM(K10:K23)</f>
        <v>1400</v>
      </c>
      <c r="L24" s="24">
        <f t="shared" si="0"/>
        <v>700</v>
      </c>
      <c r="M24" s="24">
        <f t="shared" si="0"/>
        <v>700</v>
      </c>
      <c r="N24" s="24">
        <f t="shared" si="0"/>
        <v>15795</v>
      </c>
      <c r="O24" s="24">
        <f t="shared" si="0"/>
        <v>236.92</v>
      </c>
      <c r="P24" s="24">
        <f t="shared" si="0"/>
        <v>118.46</v>
      </c>
      <c r="Q24" s="24">
        <f t="shared" si="0"/>
        <v>118.46</v>
      </c>
      <c r="R24" s="24">
        <f t="shared" si="0"/>
        <v>818.46</v>
      </c>
      <c r="S24" s="24">
        <f t="shared" si="0"/>
        <v>818.46</v>
      </c>
      <c r="T24" s="24">
        <f t="shared" si="0"/>
        <v>1636.92</v>
      </c>
      <c r="U24" s="107"/>
      <c r="V24" s="2"/>
    </row>
    <row r="25" spans="1:21" s="2" customFormat="1" ht="36.75" customHeight="1">
      <c r="A25" s="60">
        <v>1</v>
      </c>
      <c r="B25" s="60" t="s">
        <v>52</v>
      </c>
      <c r="C25" s="18" t="s">
        <v>52</v>
      </c>
      <c r="D25" s="18"/>
      <c r="E25" s="74"/>
      <c r="F25" s="18"/>
      <c r="G25" s="98"/>
      <c r="H25" s="98"/>
      <c r="I25" s="18"/>
      <c r="J25" s="74"/>
      <c r="K25" s="18"/>
      <c r="L25" s="19"/>
      <c r="M25" s="19"/>
      <c r="N25" s="18">
        <v>33360</v>
      </c>
      <c r="O25" s="18">
        <v>500.4</v>
      </c>
      <c r="P25" s="18">
        <v>250.2</v>
      </c>
      <c r="Q25" s="18">
        <v>250.2</v>
      </c>
      <c r="R25" s="18">
        <v>250.2</v>
      </c>
      <c r="S25" s="18">
        <v>250.2</v>
      </c>
      <c r="T25" s="18">
        <v>500.4</v>
      </c>
      <c r="U25" s="108"/>
    </row>
    <row r="26" spans="1:21" s="2" customFormat="1" ht="36.75" customHeight="1">
      <c r="A26" s="60">
        <v>2</v>
      </c>
      <c r="B26" s="60"/>
      <c r="C26" s="18" t="s">
        <v>53</v>
      </c>
      <c r="D26" s="18"/>
      <c r="E26" s="74"/>
      <c r="F26" s="18"/>
      <c r="G26" s="98"/>
      <c r="H26" s="98"/>
      <c r="I26" s="18">
        <v>80</v>
      </c>
      <c r="J26" s="74">
        <v>100</v>
      </c>
      <c r="K26" s="18">
        <v>80</v>
      </c>
      <c r="L26" s="19">
        <v>40</v>
      </c>
      <c r="M26" s="19">
        <v>40</v>
      </c>
      <c r="N26" s="18"/>
      <c r="O26" s="19"/>
      <c r="P26" s="18"/>
      <c r="Q26" s="19"/>
      <c r="R26" s="18">
        <v>40</v>
      </c>
      <c r="S26" s="19">
        <v>40</v>
      </c>
      <c r="T26" s="18">
        <v>80</v>
      </c>
      <c r="U26" s="108"/>
    </row>
    <row r="27" spans="1:21" s="2" customFormat="1" ht="36.75" customHeight="1">
      <c r="A27" s="60">
        <v>3</v>
      </c>
      <c r="B27" s="60"/>
      <c r="C27" s="18" t="s">
        <v>54</v>
      </c>
      <c r="D27" s="18"/>
      <c r="E27" s="74"/>
      <c r="F27" s="18"/>
      <c r="G27" s="98"/>
      <c r="H27" s="98"/>
      <c r="I27" s="18">
        <v>100</v>
      </c>
      <c r="J27" s="74">
        <v>88</v>
      </c>
      <c r="K27" s="18">
        <v>100</v>
      </c>
      <c r="L27" s="19">
        <v>50</v>
      </c>
      <c r="M27" s="19">
        <v>50</v>
      </c>
      <c r="N27" s="18"/>
      <c r="O27" s="19"/>
      <c r="P27" s="18"/>
      <c r="Q27" s="19"/>
      <c r="R27" s="18">
        <v>50</v>
      </c>
      <c r="S27" s="19">
        <v>50</v>
      </c>
      <c r="T27" s="18">
        <v>100</v>
      </c>
      <c r="U27" s="108"/>
    </row>
    <row r="28" spans="1:21" s="2" customFormat="1" ht="36.75" customHeight="1">
      <c r="A28" s="60">
        <v>4</v>
      </c>
      <c r="B28" s="60"/>
      <c r="C28" s="18" t="s">
        <v>55</v>
      </c>
      <c r="D28" s="18"/>
      <c r="E28" s="74"/>
      <c r="F28" s="18"/>
      <c r="G28" s="98"/>
      <c r="H28" s="98"/>
      <c r="I28" s="18">
        <v>100</v>
      </c>
      <c r="J28" s="74">
        <v>100</v>
      </c>
      <c r="K28" s="18">
        <v>100</v>
      </c>
      <c r="L28" s="19">
        <v>50</v>
      </c>
      <c r="M28" s="19">
        <v>50</v>
      </c>
      <c r="N28" s="18"/>
      <c r="O28" s="19"/>
      <c r="P28" s="18"/>
      <c r="Q28" s="19"/>
      <c r="R28" s="18">
        <v>50</v>
      </c>
      <c r="S28" s="19">
        <v>50</v>
      </c>
      <c r="T28" s="18">
        <v>100</v>
      </c>
      <c r="U28" s="108"/>
    </row>
    <row r="29" spans="1:21" s="2" customFormat="1" ht="36.75" customHeight="1">
      <c r="A29" s="60">
        <v>5</v>
      </c>
      <c r="B29" s="60"/>
      <c r="C29" s="18" t="s">
        <v>56</v>
      </c>
      <c r="D29" s="18"/>
      <c r="E29" s="74"/>
      <c r="F29" s="18"/>
      <c r="G29" s="98"/>
      <c r="H29" s="98"/>
      <c r="I29" s="18">
        <v>100</v>
      </c>
      <c r="J29" s="74">
        <v>100</v>
      </c>
      <c r="K29" s="18">
        <v>100</v>
      </c>
      <c r="L29" s="19">
        <v>50</v>
      </c>
      <c r="M29" s="19">
        <v>50</v>
      </c>
      <c r="N29" s="18"/>
      <c r="O29" s="19"/>
      <c r="P29" s="18"/>
      <c r="Q29" s="19"/>
      <c r="R29" s="18">
        <v>50</v>
      </c>
      <c r="S29" s="19">
        <v>50</v>
      </c>
      <c r="T29" s="18">
        <v>100</v>
      </c>
      <c r="U29" s="108"/>
    </row>
    <row r="30" spans="1:21" s="2" customFormat="1" ht="36.75" customHeight="1">
      <c r="A30" s="60">
        <v>6</v>
      </c>
      <c r="B30" s="60"/>
      <c r="C30" s="18" t="s">
        <v>57</v>
      </c>
      <c r="D30" s="18"/>
      <c r="E30" s="74"/>
      <c r="F30" s="18"/>
      <c r="G30" s="98"/>
      <c r="H30" s="98"/>
      <c r="I30" s="18">
        <v>120</v>
      </c>
      <c r="J30" s="74">
        <v>90</v>
      </c>
      <c r="K30" s="18">
        <v>120</v>
      </c>
      <c r="L30" s="19">
        <v>60</v>
      </c>
      <c r="M30" s="19">
        <v>60</v>
      </c>
      <c r="N30" s="18"/>
      <c r="O30" s="19"/>
      <c r="P30" s="18"/>
      <c r="Q30" s="19"/>
      <c r="R30" s="18">
        <v>60</v>
      </c>
      <c r="S30" s="19">
        <v>60</v>
      </c>
      <c r="T30" s="18">
        <v>120</v>
      </c>
      <c r="U30" s="108"/>
    </row>
    <row r="31" spans="1:21" s="2" customFormat="1" ht="36.75" customHeight="1">
      <c r="A31" s="60">
        <v>7</v>
      </c>
      <c r="B31" s="60"/>
      <c r="C31" s="18" t="s">
        <v>58</v>
      </c>
      <c r="D31" s="18"/>
      <c r="E31" s="74"/>
      <c r="F31" s="18"/>
      <c r="G31" s="98"/>
      <c r="H31" s="98"/>
      <c r="I31" s="18">
        <v>100</v>
      </c>
      <c r="J31" s="74">
        <v>100</v>
      </c>
      <c r="K31" s="18">
        <v>100</v>
      </c>
      <c r="L31" s="19">
        <v>50</v>
      </c>
      <c r="M31" s="19">
        <v>50</v>
      </c>
      <c r="N31" s="18"/>
      <c r="O31" s="19"/>
      <c r="P31" s="18"/>
      <c r="Q31" s="19"/>
      <c r="R31" s="18">
        <v>50</v>
      </c>
      <c r="S31" s="19">
        <v>50</v>
      </c>
      <c r="T31" s="18">
        <v>100</v>
      </c>
      <c r="U31" s="108"/>
    </row>
    <row r="32" spans="1:21" s="2" customFormat="1" ht="36.75" customHeight="1">
      <c r="A32" s="60">
        <v>8</v>
      </c>
      <c r="B32" s="60"/>
      <c r="C32" s="18" t="s">
        <v>59</v>
      </c>
      <c r="D32" s="18"/>
      <c r="E32" s="74"/>
      <c r="F32" s="18"/>
      <c r="G32" s="98"/>
      <c r="H32" s="98"/>
      <c r="I32" s="18">
        <v>100</v>
      </c>
      <c r="J32" s="74">
        <v>100</v>
      </c>
      <c r="K32" s="18">
        <v>100</v>
      </c>
      <c r="L32" s="19">
        <v>50</v>
      </c>
      <c r="M32" s="19">
        <v>50</v>
      </c>
      <c r="N32" s="18"/>
      <c r="O32" s="19"/>
      <c r="P32" s="18"/>
      <c r="Q32" s="19"/>
      <c r="R32" s="18">
        <v>50</v>
      </c>
      <c r="S32" s="19">
        <v>50</v>
      </c>
      <c r="T32" s="18">
        <v>100</v>
      </c>
      <c r="U32" s="108"/>
    </row>
    <row r="33" spans="1:21" s="2" customFormat="1" ht="36.75" customHeight="1">
      <c r="A33" s="60">
        <v>9</v>
      </c>
      <c r="B33" s="60"/>
      <c r="C33" s="18" t="s">
        <v>60</v>
      </c>
      <c r="D33" s="18"/>
      <c r="E33" s="74"/>
      <c r="F33" s="18"/>
      <c r="G33" s="98"/>
      <c r="H33" s="98"/>
      <c r="I33" s="18">
        <v>80</v>
      </c>
      <c r="J33" s="74">
        <v>100</v>
      </c>
      <c r="K33" s="18">
        <v>80</v>
      </c>
      <c r="L33" s="19">
        <v>40</v>
      </c>
      <c r="M33" s="19">
        <v>40</v>
      </c>
      <c r="N33" s="18"/>
      <c r="O33" s="19"/>
      <c r="P33" s="18"/>
      <c r="Q33" s="19"/>
      <c r="R33" s="18">
        <v>40</v>
      </c>
      <c r="S33" s="19">
        <v>40</v>
      </c>
      <c r="T33" s="18">
        <v>80</v>
      </c>
      <c r="U33" s="108"/>
    </row>
    <row r="34" spans="1:21" s="2" customFormat="1" ht="36.75" customHeight="1">
      <c r="A34" s="60">
        <v>10</v>
      </c>
      <c r="B34" s="60"/>
      <c r="C34" s="18" t="s">
        <v>61</v>
      </c>
      <c r="D34" s="18"/>
      <c r="E34" s="74"/>
      <c r="F34" s="18"/>
      <c r="G34" s="98"/>
      <c r="H34" s="98"/>
      <c r="I34" s="18">
        <v>80</v>
      </c>
      <c r="J34" s="74">
        <v>100</v>
      </c>
      <c r="K34" s="18">
        <v>80</v>
      </c>
      <c r="L34" s="19">
        <v>40</v>
      </c>
      <c r="M34" s="19">
        <v>40</v>
      </c>
      <c r="N34" s="18"/>
      <c r="O34" s="19"/>
      <c r="P34" s="18"/>
      <c r="Q34" s="19"/>
      <c r="R34" s="18">
        <v>40</v>
      </c>
      <c r="S34" s="19">
        <v>40</v>
      </c>
      <c r="T34" s="18">
        <v>80</v>
      </c>
      <c r="U34" s="108"/>
    </row>
    <row r="35" spans="1:21" s="2" customFormat="1" ht="36.75" customHeight="1">
      <c r="A35" s="60">
        <v>11</v>
      </c>
      <c r="B35" s="60"/>
      <c r="C35" s="18" t="s">
        <v>62</v>
      </c>
      <c r="D35" s="18"/>
      <c r="E35" s="74"/>
      <c r="F35" s="18"/>
      <c r="G35" s="98"/>
      <c r="H35" s="98"/>
      <c r="I35" s="18">
        <v>100</v>
      </c>
      <c r="J35" s="74">
        <v>89</v>
      </c>
      <c r="K35" s="18">
        <v>100</v>
      </c>
      <c r="L35" s="19">
        <v>50</v>
      </c>
      <c r="M35" s="19">
        <v>50</v>
      </c>
      <c r="N35" s="18"/>
      <c r="O35" s="19"/>
      <c r="P35" s="18"/>
      <c r="Q35" s="19"/>
      <c r="R35" s="18">
        <v>50</v>
      </c>
      <c r="S35" s="19">
        <v>50</v>
      </c>
      <c r="T35" s="18">
        <v>100</v>
      </c>
      <c r="U35" s="108"/>
    </row>
    <row r="36" spans="1:21" s="2" customFormat="1" ht="36.75" customHeight="1">
      <c r="A36" s="60">
        <v>12</v>
      </c>
      <c r="B36" s="60"/>
      <c r="C36" s="18" t="s">
        <v>63</v>
      </c>
      <c r="D36" s="18"/>
      <c r="E36" s="74"/>
      <c r="F36" s="18"/>
      <c r="G36" s="98"/>
      <c r="H36" s="98"/>
      <c r="I36" s="18">
        <v>100</v>
      </c>
      <c r="J36" s="74">
        <v>100</v>
      </c>
      <c r="K36" s="18">
        <v>100</v>
      </c>
      <c r="L36" s="19">
        <v>50</v>
      </c>
      <c r="M36" s="19">
        <v>50</v>
      </c>
      <c r="N36" s="18"/>
      <c r="O36" s="19"/>
      <c r="P36" s="18"/>
      <c r="Q36" s="19"/>
      <c r="R36" s="18">
        <v>50</v>
      </c>
      <c r="S36" s="19">
        <v>50</v>
      </c>
      <c r="T36" s="18">
        <v>100</v>
      </c>
      <c r="U36" s="108"/>
    </row>
    <row r="37" spans="1:21" s="2" customFormat="1" ht="36.75" customHeight="1">
      <c r="A37" s="60">
        <v>13</v>
      </c>
      <c r="B37" s="60"/>
      <c r="C37" s="18" t="s">
        <v>64</v>
      </c>
      <c r="D37" s="18"/>
      <c r="E37" s="74"/>
      <c r="F37" s="18"/>
      <c r="G37" s="98"/>
      <c r="H37" s="98"/>
      <c r="I37" s="18">
        <v>100</v>
      </c>
      <c r="J37" s="74">
        <v>100</v>
      </c>
      <c r="K37" s="18">
        <v>100</v>
      </c>
      <c r="L37" s="19">
        <v>50</v>
      </c>
      <c r="M37" s="19">
        <v>50</v>
      </c>
      <c r="N37" s="18"/>
      <c r="O37" s="19"/>
      <c r="P37" s="18"/>
      <c r="Q37" s="19"/>
      <c r="R37" s="18">
        <v>50</v>
      </c>
      <c r="S37" s="19">
        <v>50</v>
      </c>
      <c r="T37" s="18">
        <v>100</v>
      </c>
      <c r="U37" s="108"/>
    </row>
    <row r="38" spans="1:21" s="2" customFormat="1" ht="36.75" customHeight="1">
      <c r="A38" s="60">
        <v>14</v>
      </c>
      <c r="B38" s="60"/>
      <c r="C38" s="18" t="s">
        <v>65</v>
      </c>
      <c r="D38" s="18"/>
      <c r="E38" s="74"/>
      <c r="F38" s="18"/>
      <c r="G38" s="98"/>
      <c r="H38" s="98"/>
      <c r="I38" s="18">
        <v>80</v>
      </c>
      <c r="J38" s="74">
        <v>100</v>
      </c>
      <c r="K38" s="18">
        <v>80</v>
      </c>
      <c r="L38" s="19">
        <v>40</v>
      </c>
      <c r="M38" s="19">
        <v>40</v>
      </c>
      <c r="N38" s="18"/>
      <c r="O38" s="19"/>
      <c r="P38" s="18"/>
      <c r="Q38" s="19"/>
      <c r="R38" s="18">
        <v>40</v>
      </c>
      <c r="S38" s="19">
        <v>40</v>
      </c>
      <c r="T38" s="18">
        <v>80</v>
      </c>
      <c r="U38" s="108"/>
    </row>
    <row r="39" spans="1:22" s="3" customFormat="1" ht="36.75" customHeight="1">
      <c r="A39" s="55" t="s">
        <v>66</v>
      </c>
      <c r="B39" s="55"/>
      <c r="C39" s="55"/>
      <c r="D39" s="24"/>
      <c r="E39" s="96"/>
      <c r="F39" s="24"/>
      <c r="G39" s="99"/>
      <c r="H39" s="99"/>
      <c r="I39" s="24"/>
      <c r="J39" s="74"/>
      <c r="K39" s="24">
        <f aca="true" t="shared" si="1" ref="K39:T39">SUM(K25:K38)</f>
        <v>1240</v>
      </c>
      <c r="L39" s="27">
        <f t="shared" si="1"/>
        <v>620</v>
      </c>
      <c r="M39" s="27">
        <f t="shared" si="1"/>
        <v>620</v>
      </c>
      <c r="N39" s="24">
        <f t="shared" si="1"/>
        <v>33360</v>
      </c>
      <c r="O39" s="27">
        <f t="shared" si="1"/>
        <v>500.4</v>
      </c>
      <c r="P39" s="24">
        <f t="shared" si="1"/>
        <v>250.2</v>
      </c>
      <c r="Q39" s="27">
        <f t="shared" si="1"/>
        <v>250.2</v>
      </c>
      <c r="R39" s="24">
        <f t="shared" si="1"/>
        <v>870.2</v>
      </c>
      <c r="S39" s="27">
        <f t="shared" si="1"/>
        <v>870.2</v>
      </c>
      <c r="T39" s="24">
        <f t="shared" si="1"/>
        <v>1740.4</v>
      </c>
      <c r="U39" s="107"/>
      <c r="V39" s="2"/>
    </row>
    <row r="40" spans="1:21" s="2" customFormat="1" ht="36.75" customHeight="1">
      <c r="A40" s="18">
        <v>1</v>
      </c>
      <c r="B40" s="60" t="s">
        <v>67</v>
      </c>
      <c r="C40" s="18" t="s">
        <v>68</v>
      </c>
      <c r="D40" s="18"/>
      <c r="E40" s="74"/>
      <c r="F40" s="18"/>
      <c r="G40" s="18"/>
      <c r="H40" s="18"/>
      <c r="I40" s="18"/>
      <c r="J40" s="74"/>
      <c r="K40" s="18"/>
      <c r="L40" s="18"/>
      <c r="M40" s="18"/>
      <c r="N40" s="18">
        <v>7129</v>
      </c>
      <c r="O40" s="18">
        <v>106.94</v>
      </c>
      <c r="P40" s="18">
        <v>53.47</v>
      </c>
      <c r="Q40" s="18">
        <v>53.47</v>
      </c>
      <c r="R40" s="18">
        <f aca="true" t="shared" si="2" ref="R40:R43">P40+L40</f>
        <v>53.47</v>
      </c>
      <c r="S40" s="18">
        <f aca="true" t="shared" si="3" ref="S40:S43">Q40+M40</f>
        <v>53.47</v>
      </c>
      <c r="T40" s="18">
        <f aca="true" t="shared" si="4" ref="T40:T43">S40+R40</f>
        <v>106.94</v>
      </c>
      <c r="U40" s="18"/>
    </row>
    <row r="41" spans="1:21" s="2" customFormat="1" ht="36.75" customHeight="1">
      <c r="A41" s="18">
        <v>2</v>
      </c>
      <c r="B41" s="60"/>
      <c r="C41" s="18" t="s">
        <v>69</v>
      </c>
      <c r="D41" s="18"/>
      <c r="E41" s="74"/>
      <c r="F41" s="18"/>
      <c r="G41" s="18"/>
      <c r="H41" s="18"/>
      <c r="I41" s="18">
        <v>120</v>
      </c>
      <c r="J41" s="74">
        <v>100</v>
      </c>
      <c r="K41" s="18">
        <v>120</v>
      </c>
      <c r="L41" s="18">
        <v>60</v>
      </c>
      <c r="M41" s="18">
        <v>60</v>
      </c>
      <c r="N41" s="18"/>
      <c r="O41" s="18"/>
      <c r="P41" s="18"/>
      <c r="Q41" s="18"/>
      <c r="R41" s="18">
        <f t="shared" si="2"/>
        <v>60</v>
      </c>
      <c r="S41" s="18">
        <f t="shared" si="3"/>
        <v>60</v>
      </c>
      <c r="T41" s="18">
        <f t="shared" si="4"/>
        <v>120</v>
      </c>
      <c r="U41" s="25"/>
    </row>
    <row r="42" spans="1:21" s="2" customFormat="1" ht="36.75" customHeight="1">
      <c r="A42" s="18">
        <v>3</v>
      </c>
      <c r="B42" s="60"/>
      <c r="C42" s="18" t="s">
        <v>70</v>
      </c>
      <c r="D42" s="18"/>
      <c r="E42" s="74"/>
      <c r="F42" s="18"/>
      <c r="G42" s="18"/>
      <c r="H42" s="18"/>
      <c r="I42" s="18">
        <v>100</v>
      </c>
      <c r="J42" s="74">
        <v>100</v>
      </c>
      <c r="K42" s="18">
        <v>100</v>
      </c>
      <c r="L42" s="18">
        <v>50</v>
      </c>
      <c r="M42" s="18">
        <v>50</v>
      </c>
      <c r="N42" s="18"/>
      <c r="O42" s="18"/>
      <c r="P42" s="18"/>
      <c r="Q42" s="18"/>
      <c r="R42" s="18">
        <f t="shared" si="2"/>
        <v>50</v>
      </c>
      <c r="S42" s="18">
        <f t="shared" si="3"/>
        <v>50</v>
      </c>
      <c r="T42" s="18">
        <f t="shared" si="4"/>
        <v>100</v>
      </c>
      <c r="U42" s="25"/>
    </row>
    <row r="43" spans="1:21" s="2" customFormat="1" ht="36.75" customHeight="1">
      <c r="A43" s="18">
        <v>4</v>
      </c>
      <c r="B43" s="60"/>
      <c r="C43" s="18" t="s">
        <v>71</v>
      </c>
      <c r="D43" s="18"/>
      <c r="E43" s="74"/>
      <c r="F43" s="18"/>
      <c r="G43" s="18"/>
      <c r="H43" s="18"/>
      <c r="I43" s="18">
        <v>100</v>
      </c>
      <c r="J43" s="74">
        <v>100</v>
      </c>
      <c r="K43" s="18">
        <v>100</v>
      </c>
      <c r="L43" s="18">
        <v>50</v>
      </c>
      <c r="M43" s="18">
        <v>50</v>
      </c>
      <c r="N43" s="18"/>
      <c r="O43" s="18"/>
      <c r="P43" s="18"/>
      <c r="Q43" s="18"/>
      <c r="R43" s="18">
        <f t="shared" si="2"/>
        <v>50</v>
      </c>
      <c r="S43" s="18">
        <f t="shared" si="3"/>
        <v>50</v>
      </c>
      <c r="T43" s="18">
        <f t="shared" si="4"/>
        <v>100</v>
      </c>
      <c r="U43" s="25"/>
    </row>
    <row r="44" spans="1:22" s="3" customFormat="1" ht="36.75" customHeight="1">
      <c r="A44" s="55" t="s">
        <v>72</v>
      </c>
      <c r="B44" s="55"/>
      <c r="C44" s="55"/>
      <c r="D44" s="24"/>
      <c r="E44" s="96"/>
      <c r="F44" s="24"/>
      <c r="G44" s="24"/>
      <c r="H44" s="24"/>
      <c r="I44" s="24"/>
      <c r="J44" s="74"/>
      <c r="K44" s="24">
        <f aca="true" t="shared" si="5" ref="K44:M44">SUM(K41:K43)</f>
        <v>320</v>
      </c>
      <c r="L44" s="24">
        <f t="shared" si="5"/>
        <v>160</v>
      </c>
      <c r="M44" s="24">
        <f t="shared" si="5"/>
        <v>160</v>
      </c>
      <c r="N44" s="24">
        <f aca="true" t="shared" si="6" ref="N44:T44">SUM(N40:N43)</f>
        <v>7129</v>
      </c>
      <c r="O44" s="24">
        <f t="shared" si="6"/>
        <v>106.94</v>
      </c>
      <c r="P44" s="24">
        <f t="shared" si="6"/>
        <v>53.47</v>
      </c>
      <c r="Q44" s="24">
        <f t="shared" si="6"/>
        <v>53.47</v>
      </c>
      <c r="R44" s="24">
        <f t="shared" si="6"/>
        <v>213.47</v>
      </c>
      <c r="S44" s="24">
        <f t="shared" si="6"/>
        <v>213.47</v>
      </c>
      <c r="T44" s="24">
        <f t="shared" si="6"/>
        <v>426.94</v>
      </c>
      <c r="U44" s="26"/>
      <c r="V44" s="2"/>
    </row>
    <row r="45" spans="1:22" s="83" customFormat="1" ht="39.75" customHeight="1">
      <c r="A45" s="18">
        <v>1</v>
      </c>
      <c r="B45" s="60" t="s">
        <v>73</v>
      </c>
      <c r="C45" s="18" t="s">
        <v>74</v>
      </c>
      <c r="D45" s="18"/>
      <c r="E45" s="74"/>
      <c r="F45" s="18"/>
      <c r="G45" s="18"/>
      <c r="H45" s="18"/>
      <c r="I45" s="18">
        <v>100</v>
      </c>
      <c r="J45" s="74">
        <v>100</v>
      </c>
      <c r="K45" s="18">
        <v>100</v>
      </c>
      <c r="L45" s="18">
        <v>50</v>
      </c>
      <c r="M45" s="18">
        <v>50</v>
      </c>
      <c r="N45" s="18"/>
      <c r="O45" s="18"/>
      <c r="P45" s="18"/>
      <c r="Q45" s="18"/>
      <c r="R45" s="18">
        <v>50</v>
      </c>
      <c r="S45" s="18">
        <v>50</v>
      </c>
      <c r="T45" s="18">
        <f aca="true" t="shared" si="7" ref="T45:T50">R45+S45</f>
        <v>100</v>
      </c>
      <c r="U45" s="109"/>
      <c r="V45" s="2"/>
    </row>
    <row r="46" spans="1:22" s="83" customFormat="1" ht="39.75" customHeight="1">
      <c r="A46" s="18">
        <v>2</v>
      </c>
      <c r="B46" s="60"/>
      <c r="C46" s="18" t="s">
        <v>75</v>
      </c>
      <c r="D46" s="18"/>
      <c r="E46" s="74"/>
      <c r="F46" s="18"/>
      <c r="G46" s="18"/>
      <c r="H46" s="18"/>
      <c r="I46" s="18">
        <v>80</v>
      </c>
      <c r="J46" s="74">
        <v>100</v>
      </c>
      <c r="K46" s="18">
        <v>80</v>
      </c>
      <c r="L46" s="18">
        <v>40</v>
      </c>
      <c r="M46" s="18">
        <v>40</v>
      </c>
      <c r="N46" s="18"/>
      <c r="O46" s="18"/>
      <c r="P46" s="18"/>
      <c r="Q46" s="18"/>
      <c r="R46" s="18">
        <v>40</v>
      </c>
      <c r="S46" s="18">
        <v>40</v>
      </c>
      <c r="T46" s="18">
        <f t="shared" si="7"/>
        <v>80</v>
      </c>
      <c r="U46" s="109"/>
      <c r="V46" s="2"/>
    </row>
    <row r="47" spans="1:22" s="83" customFormat="1" ht="39.75" customHeight="1">
      <c r="A47" s="18">
        <v>3</v>
      </c>
      <c r="B47" s="60"/>
      <c r="C47" s="18" t="s">
        <v>76</v>
      </c>
      <c r="D47" s="18"/>
      <c r="E47" s="74"/>
      <c r="F47" s="18"/>
      <c r="G47" s="18"/>
      <c r="H47" s="18"/>
      <c r="I47" s="18">
        <v>100</v>
      </c>
      <c r="J47" s="74">
        <v>100</v>
      </c>
      <c r="K47" s="18">
        <v>100</v>
      </c>
      <c r="L47" s="18">
        <v>50</v>
      </c>
      <c r="M47" s="18">
        <v>50</v>
      </c>
      <c r="N47" s="18"/>
      <c r="O47" s="18"/>
      <c r="P47" s="18"/>
      <c r="Q47" s="18"/>
      <c r="R47" s="18">
        <v>50</v>
      </c>
      <c r="S47" s="18">
        <v>50</v>
      </c>
      <c r="T47" s="18">
        <f t="shared" si="7"/>
        <v>100</v>
      </c>
      <c r="U47" s="109"/>
      <c r="V47" s="2"/>
    </row>
    <row r="48" spans="1:22" s="83" customFormat="1" ht="39.75" customHeight="1">
      <c r="A48" s="18">
        <v>4</v>
      </c>
      <c r="B48" s="60"/>
      <c r="C48" s="18" t="s">
        <v>77</v>
      </c>
      <c r="D48" s="18"/>
      <c r="E48" s="74"/>
      <c r="F48" s="18"/>
      <c r="G48" s="18"/>
      <c r="H48" s="18"/>
      <c r="I48" s="18">
        <v>120</v>
      </c>
      <c r="J48" s="74">
        <v>100</v>
      </c>
      <c r="K48" s="18">
        <v>120</v>
      </c>
      <c r="L48" s="18">
        <v>60</v>
      </c>
      <c r="M48" s="18">
        <v>60</v>
      </c>
      <c r="N48" s="18"/>
      <c r="O48" s="18"/>
      <c r="P48" s="18"/>
      <c r="Q48" s="18"/>
      <c r="R48" s="18">
        <v>60</v>
      </c>
      <c r="S48" s="18">
        <v>60</v>
      </c>
      <c r="T48" s="18">
        <f t="shared" si="7"/>
        <v>120</v>
      </c>
      <c r="U48" s="109"/>
      <c r="V48" s="2"/>
    </row>
    <row r="49" spans="1:22" s="83" customFormat="1" ht="39.75" customHeight="1">
      <c r="A49" s="18">
        <v>5</v>
      </c>
      <c r="B49" s="60"/>
      <c r="C49" s="18" t="s">
        <v>78</v>
      </c>
      <c r="D49" s="18"/>
      <c r="E49" s="74"/>
      <c r="F49" s="18"/>
      <c r="G49" s="18"/>
      <c r="H49" s="18"/>
      <c r="I49" s="18">
        <v>100</v>
      </c>
      <c r="J49" s="74">
        <v>100</v>
      </c>
      <c r="K49" s="18">
        <v>100</v>
      </c>
      <c r="L49" s="18">
        <v>50</v>
      </c>
      <c r="M49" s="18">
        <v>50</v>
      </c>
      <c r="N49" s="18"/>
      <c r="O49" s="18"/>
      <c r="P49" s="18"/>
      <c r="Q49" s="18"/>
      <c r="R49" s="18">
        <v>50</v>
      </c>
      <c r="S49" s="18">
        <v>50</v>
      </c>
      <c r="T49" s="18">
        <f t="shared" si="7"/>
        <v>100</v>
      </c>
      <c r="U49" s="109"/>
      <c r="V49" s="2"/>
    </row>
    <row r="50" spans="1:22" s="84" customFormat="1" ht="39.75" customHeight="1">
      <c r="A50" s="55" t="s">
        <v>79</v>
      </c>
      <c r="B50" s="55"/>
      <c r="C50" s="55"/>
      <c r="D50" s="24"/>
      <c r="E50" s="96"/>
      <c r="F50" s="24"/>
      <c r="G50" s="24"/>
      <c r="H50" s="24"/>
      <c r="I50" s="24"/>
      <c r="J50" s="74"/>
      <c r="K50" s="24">
        <f aca="true" t="shared" si="8" ref="K50:M50">SUM(K45:K49)</f>
        <v>500</v>
      </c>
      <c r="L50" s="24">
        <f t="shared" si="8"/>
        <v>250</v>
      </c>
      <c r="M50" s="24">
        <f t="shared" si="8"/>
        <v>250</v>
      </c>
      <c r="N50" s="24"/>
      <c r="O50" s="24"/>
      <c r="P50" s="24"/>
      <c r="Q50" s="24"/>
      <c r="R50" s="24">
        <f>SUM(R45:R49)</f>
        <v>250</v>
      </c>
      <c r="S50" s="24">
        <f>SUM(S45:S49)</f>
        <v>250</v>
      </c>
      <c r="T50" s="24">
        <f t="shared" si="7"/>
        <v>500</v>
      </c>
      <c r="U50" s="110"/>
      <c r="V50" s="2"/>
    </row>
    <row r="51" spans="1:21" s="2" customFormat="1" ht="36.75" customHeight="1">
      <c r="A51" s="18">
        <v>1</v>
      </c>
      <c r="B51" s="60" t="s">
        <v>80</v>
      </c>
      <c r="C51" s="60" t="s">
        <v>81</v>
      </c>
      <c r="D51" s="18"/>
      <c r="E51" s="74"/>
      <c r="F51" s="18"/>
      <c r="G51" s="98"/>
      <c r="H51" s="98"/>
      <c r="I51" s="18">
        <v>100</v>
      </c>
      <c r="J51" s="74">
        <v>91</v>
      </c>
      <c r="K51" s="18">
        <v>100</v>
      </c>
      <c r="L51" s="18">
        <v>50</v>
      </c>
      <c r="M51" s="18">
        <v>50</v>
      </c>
      <c r="N51" s="19"/>
      <c r="O51" s="19"/>
      <c r="P51" s="19"/>
      <c r="Q51" s="19"/>
      <c r="R51" s="18">
        <v>50</v>
      </c>
      <c r="S51" s="18">
        <v>50</v>
      </c>
      <c r="T51" s="18">
        <v>100</v>
      </c>
      <c r="U51" s="108"/>
    </row>
    <row r="52" spans="1:21" s="2" customFormat="1" ht="36.75" customHeight="1">
      <c r="A52" s="18">
        <v>2</v>
      </c>
      <c r="B52" s="60"/>
      <c r="C52" s="60" t="s">
        <v>82</v>
      </c>
      <c r="D52" s="18"/>
      <c r="E52" s="74"/>
      <c r="F52" s="60"/>
      <c r="G52" s="60"/>
      <c r="H52" s="60"/>
      <c r="I52" s="60">
        <v>80</v>
      </c>
      <c r="J52" s="100">
        <v>88</v>
      </c>
      <c r="K52" s="60">
        <v>80</v>
      </c>
      <c r="L52" s="60">
        <v>40</v>
      </c>
      <c r="M52" s="60">
        <v>40</v>
      </c>
      <c r="N52" s="60"/>
      <c r="O52" s="60"/>
      <c r="P52" s="19"/>
      <c r="Q52" s="19"/>
      <c r="R52" s="18">
        <v>40</v>
      </c>
      <c r="S52" s="18">
        <v>40</v>
      </c>
      <c r="T52" s="18">
        <v>80</v>
      </c>
      <c r="U52" s="108"/>
    </row>
    <row r="53" spans="1:21" s="2" customFormat="1" ht="36.75" customHeight="1">
      <c r="A53" s="18">
        <v>3</v>
      </c>
      <c r="B53" s="60"/>
      <c r="C53" s="60" t="s">
        <v>83</v>
      </c>
      <c r="D53" s="18">
        <v>140</v>
      </c>
      <c r="E53" s="74">
        <v>96</v>
      </c>
      <c r="F53" s="60">
        <v>140</v>
      </c>
      <c r="G53" s="60">
        <v>70</v>
      </c>
      <c r="H53" s="60">
        <v>70</v>
      </c>
      <c r="I53" s="60"/>
      <c r="J53" s="100"/>
      <c r="K53" s="60"/>
      <c r="L53" s="60"/>
      <c r="M53" s="60"/>
      <c r="N53" s="60"/>
      <c r="O53" s="60"/>
      <c r="P53" s="19"/>
      <c r="Q53" s="19"/>
      <c r="R53" s="18">
        <v>70</v>
      </c>
      <c r="S53" s="18">
        <v>70</v>
      </c>
      <c r="T53" s="18">
        <v>140</v>
      </c>
      <c r="U53" s="108"/>
    </row>
    <row r="54" spans="1:21" s="2" customFormat="1" ht="36.75" customHeight="1">
      <c r="A54" s="18">
        <v>4</v>
      </c>
      <c r="B54" s="60"/>
      <c r="C54" s="60" t="s">
        <v>84</v>
      </c>
      <c r="D54" s="60">
        <v>160</v>
      </c>
      <c r="E54" s="74">
        <v>98</v>
      </c>
      <c r="F54" s="60">
        <v>160</v>
      </c>
      <c r="G54" s="60">
        <v>80</v>
      </c>
      <c r="H54" s="60">
        <v>80</v>
      </c>
      <c r="I54" s="60"/>
      <c r="J54" s="100"/>
      <c r="K54" s="60"/>
      <c r="L54" s="60"/>
      <c r="M54" s="60"/>
      <c r="N54" s="60"/>
      <c r="O54" s="60"/>
      <c r="P54" s="19"/>
      <c r="Q54" s="19"/>
      <c r="R54" s="18">
        <v>80</v>
      </c>
      <c r="S54" s="18">
        <v>80</v>
      </c>
      <c r="T54" s="18">
        <v>160</v>
      </c>
      <c r="U54" s="108"/>
    </row>
    <row r="55" spans="1:21" s="2" customFormat="1" ht="36.75" customHeight="1">
      <c r="A55" s="18">
        <v>5</v>
      </c>
      <c r="B55" s="60"/>
      <c r="C55" s="60" t="s">
        <v>85</v>
      </c>
      <c r="D55" s="60">
        <v>120</v>
      </c>
      <c r="E55" s="74">
        <v>96</v>
      </c>
      <c r="F55" s="60">
        <v>120</v>
      </c>
      <c r="G55" s="60">
        <v>60</v>
      </c>
      <c r="H55" s="60">
        <v>60</v>
      </c>
      <c r="I55" s="60"/>
      <c r="J55" s="100"/>
      <c r="K55" s="60"/>
      <c r="L55" s="60"/>
      <c r="M55" s="60"/>
      <c r="N55" s="60"/>
      <c r="O55" s="60"/>
      <c r="P55" s="19"/>
      <c r="Q55" s="19"/>
      <c r="R55" s="18">
        <v>60</v>
      </c>
      <c r="S55" s="18">
        <v>60</v>
      </c>
      <c r="T55" s="18">
        <v>120</v>
      </c>
      <c r="U55" s="108"/>
    </row>
    <row r="56" spans="1:22" s="85" customFormat="1" ht="69.75" customHeight="1">
      <c r="A56" s="74">
        <v>6</v>
      </c>
      <c r="B56" s="100"/>
      <c r="C56" s="100" t="s">
        <v>86</v>
      </c>
      <c r="D56" s="74"/>
      <c r="E56" s="74"/>
      <c r="F56" s="100"/>
      <c r="G56" s="100"/>
      <c r="H56" s="100"/>
      <c r="I56" s="100">
        <v>100</v>
      </c>
      <c r="J56" s="100">
        <v>100</v>
      </c>
      <c r="K56" s="100">
        <v>100</v>
      </c>
      <c r="L56" s="100">
        <v>50</v>
      </c>
      <c r="M56" s="100">
        <v>50</v>
      </c>
      <c r="N56" s="100"/>
      <c r="O56" s="100"/>
      <c r="P56" s="102"/>
      <c r="Q56" s="102"/>
      <c r="R56" s="74">
        <v>50</v>
      </c>
      <c r="S56" s="74">
        <v>50</v>
      </c>
      <c r="T56" s="74">
        <v>100</v>
      </c>
      <c r="U56" s="111"/>
      <c r="V56" s="70"/>
    </row>
    <row r="57" spans="1:21" s="2" customFormat="1" ht="36.75" customHeight="1">
      <c r="A57" s="18">
        <v>7</v>
      </c>
      <c r="B57" s="60"/>
      <c r="C57" s="60" t="s">
        <v>87</v>
      </c>
      <c r="D57" s="18"/>
      <c r="E57" s="74"/>
      <c r="F57" s="60"/>
      <c r="G57" s="60"/>
      <c r="H57" s="60"/>
      <c r="I57" s="60">
        <v>100</v>
      </c>
      <c r="J57" s="100">
        <v>100</v>
      </c>
      <c r="K57" s="60">
        <v>100</v>
      </c>
      <c r="L57" s="60">
        <v>50</v>
      </c>
      <c r="M57" s="60">
        <v>50</v>
      </c>
      <c r="N57" s="60"/>
      <c r="O57" s="60"/>
      <c r="P57" s="19"/>
      <c r="Q57" s="19"/>
      <c r="R57" s="18">
        <v>50</v>
      </c>
      <c r="S57" s="18">
        <v>50</v>
      </c>
      <c r="T57" s="18">
        <v>100</v>
      </c>
      <c r="U57" s="108"/>
    </row>
    <row r="58" spans="1:22" s="3" customFormat="1" ht="36.75" customHeight="1">
      <c r="A58" s="55" t="s">
        <v>88</v>
      </c>
      <c r="B58" s="55"/>
      <c r="C58" s="55"/>
      <c r="D58" s="55"/>
      <c r="E58" s="96"/>
      <c r="F58" s="55">
        <v>420</v>
      </c>
      <c r="G58" s="55">
        <v>210</v>
      </c>
      <c r="H58" s="55">
        <v>210</v>
      </c>
      <c r="I58" s="55"/>
      <c r="J58" s="100"/>
      <c r="K58" s="55">
        <v>380</v>
      </c>
      <c r="L58" s="55">
        <v>190</v>
      </c>
      <c r="M58" s="55">
        <v>190</v>
      </c>
      <c r="N58" s="55"/>
      <c r="O58" s="55"/>
      <c r="P58" s="27"/>
      <c r="Q58" s="27"/>
      <c r="R58" s="24">
        <v>400</v>
      </c>
      <c r="S58" s="24">
        <v>400</v>
      </c>
      <c r="T58" s="24">
        <v>800</v>
      </c>
      <c r="U58" s="107"/>
      <c r="V58" s="2"/>
    </row>
    <row r="59" spans="1:21" s="2" customFormat="1" ht="36.75" customHeight="1">
      <c r="A59" s="60">
        <v>1</v>
      </c>
      <c r="B59" s="60" t="s">
        <v>89</v>
      </c>
      <c r="C59" s="60" t="s">
        <v>90</v>
      </c>
      <c r="D59" s="60"/>
      <c r="E59" s="100"/>
      <c r="F59" s="60"/>
      <c r="G59" s="60"/>
      <c r="H59" s="60"/>
      <c r="I59" s="60">
        <v>80</v>
      </c>
      <c r="J59" s="100">
        <v>100</v>
      </c>
      <c r="K59" s="60">
        <v>80</v>
      </c>
      <c r="L59" s="60">
        <v>40</v>
      </c>
      <c r="M59" s="60">
        <v>40</v>
      </c>
      <c r="N59" s="60"/>
      <c r="O59" s="60"/>
      <c r="P59" s="60"/>
      <c r="Q59" s="60"/>
      <c r="R59" s="60">
        <v>40</v>
      </c>
      <c r="S59" s="60">
        <v>40</v>
      </c>
      <c r="T59" s="60">
        <v>80</v>
      </c>
      <c r="U59" s="61"/>
    </row>
    <row r="60" spans="1:21" s="2" customFormat="1" ht="36.75" customHeight="1">
      <c r="A60" s="60">
        <v>2</v>
      </c>
      <c r="B60" s="60"/>
      <c r="C60" s="60" t="s">
        <v>91</v>
      </c>
      <c r="D60" s="60"/>
      <c r="E60" s="100"/>
      <c r="F60" s="60"/>
      <c r="G60" s="60"/>
      <c r="H60" s="60"/>
      <c r="I60" s="60">
        <v>100</v>
      </c>
      <c r="J60" s="100">
        <v>100</v>
      </c>
      <c r="K60" s="60">
        <v>100</v>
      </c>
      <c r="L60" s="60">
        <v>50</v>
      </c>
      <c r="M60" s="60">
        <v>50</v>
      </c>
      <c r="N60" s="60"/>
      <c r="O60" s="60"/>
      <c r="P60" s="60"/>
      <c r="Q60" s="60"/>
      <c r="R60" s="60">
        <v>50</v>
      </c>
      <c r="S60" s="60">
        <v>50</v>
      </c>
      <c r="T60" s="60">
        <v>100</v>
      </c>
      <c r="U60" s="61"/>
    </row>
    <row r="61" spans="1:21" s="2" customFormat="1" ht="36.75" customHeight="1">
      <c r="A61" s="60">
        <v>3</v>
      </c>
      <c r="B61" s="60"/>
      <c r="C61" s="60" t="s">
        <v>92</v>
      </c>
      <c r="D61" s="60">
        <v>120</v>
      </c>
      <c r="E61" s="100">
        <v>96</v>
      </c>
      <c r="F61" s="60">
        <v>120</v>
      </c>
      <c r="G61" s="60">
        <v>60</v>
      </c>
      <c r="H61" s="60">
        <v>60</v>
      </c>
      <c r="I61" s="60"/>
      <c r="J61" s="100"/>
      <c r="K61" s="60"/>
      <c r="L61" s="60"/>
      <c r="M61" s="60"/>
      <c r="N61" s="60"/>
      <c r="O61" s="60"/>
      <c r="P61" s="60"/>
      <c r="Q61" s="60"/>
      <c r="R61" s="60">
        <v>60</v>
      </c>
      <c r="S61" s="60">
        <v>60</v>
      </c>
      <c r="T61" s="60">
        <v>120</v>
      </c>
      <c r="U61" s="61"/>
    </row>
    <row r="62" spans="1:21" s="2" customFormat="1" ht="36.75" customHeight="1">
      <c r="A62" s="60">
        <v>4</v>
      </c>
      <c r="B62" s="60"/>
      <c r="C62" s="60" t="s">
        <v>93</v>
      </c>
      <c r="D62" s="60"/>
      <c r="E62" s="100"/>
      <c r="F62" s="60"/>
      <c r="G62" s="60"/>
      <c r="H62" s="60"/>
      <c r="I62" s="60">
        <v>100</v>
      </c>
      <c r="J62" s="100">
        <v>100</v>
      </c>
      <c r="K62" s="60">
        <v>100</v>
      </c>
      <c r="L62" s="60">
        <v>50</v>
      </c>
      <c r="M62" s="60">
        <v>50</v>
      </c>
      <c r="N62" s="60"/>
      <c r="O62" s="60"/>
      <c r="P62" s="60"/>
      <c r="Q62" s="60"/>
      <c r="R62" s="60">
        <v>50</v>
      </c>
      <c r="S62" s="60">
        <v>50</v>
      </c>
      <c r="T62" s="60">
        <v>100</v>
      </c>
      <c r="U62" s="61"/>
    </row>
    <row r="63" spans="1:21" s="2" customFormat="1" ht="36.75" customHeight="1">
      <c r="A63" s="60">
        <v>5</v>
      </c>
      <c r="B63" s="60"/>
      <c r="C63" s="60" t="s">
        <v>94</v>
      </c>
      <c r="D63" s="60"/>
      <c r="E63" s="100"/>
      <c r="F63" s="60"/>
      <c r="G63" s="60"/>
      <c r="H63" s="60"/>
      <c r="I63" s="60">
        <v>80</v>
      </c>
      <c r="J63" s="100">
        <v>100</v>
      </c>
      <c r="K63" s="60">
        <v>80</v>
      </c>
      <c r="L63" s="60">
        <v>40</v>
      </c>
      <c r="M63" s="60">
        <v>40</v>
      </c>
      <c r="N63" s="60"/>
      <c r="O63" s="60"/>
      <c r="P63" s="60"/>
      <c r="Q63" s="60"/>
      <c r="R63" s="60">
        <v>40</v>
      </c>
      <c r="S63" s="60">
        <v>40</v>
      </c>
      <c r="T63" s="60">
        <v>80</v>
      </c>
      <c r="U63" s="61"/>
    </row>
    <row r="64" spans="1:21" s="2" customFormat="1" ht="36.75" customHeight="1">
      <c r="A64" s="60">
        <v>6</v>
      </c>
      <c r="B64" s="60"/>
      <c r="C64" s="60" t="s">
        <v>95</v>
      </c>
      <c r="D64" s="60"/>
      <c r="E64" s="100"/>
      <c r="F64" s="60"/>
      <c r="G64" s="60"/>
      <c r="H64" s="60"/>
      <c r="I64" s="60">
        <v>100</v>
      </c>
      <c r="J64" s="100">
        <v>100</v>
      </c>
      <c r="K64" s="60">
        <v>100</v>
      </c>
      <c r="L64" s="60">
        <v>50</v>
      </c>
      <c r="M64" s="60">
        <v>50</v>
      </c>
      <c r="N64" s="60"/>
      <c r="O64" s="60"/>
      <c r="P64" s="60"/>
      <c r="Q64" s="60"/>
      <c r="R64" s="60">
        <v>50</v>
      </c>
      <c r="S64" s="60">
        <v>50</v>
      </c>
      <c r="T64" s="60">
        <v>100</v>
      </c>
      <c r="U64" s="61"/>
    </row>
    <row r="65" spans="1:21" s="2" customFormat="1" ht="36.75" customHeight="1">
      <c r="A65" s="60">
        <v>7</v>
      </c>
      <c r="B65" s="60"/>
      <c r="C65" s="60" t="s">
        <v>96</v>
      </c>
      <c r="D65" s="60">
        <v>120</v>
      </c>
      <c r="E65" s="100">
        <v>94</v>
      </c>
      <c r="F65" s="60">
        <v>120</v>
      </c>
      <c r="G65" s="60">
        <v>60</v>
      </c>
      <c r="H65" s="60">
        <v>60</v>
      </c>
      <c r="I65" s="60"/>
      <c r="J65" s="100"/>
      <c r="K65" s="60"/>
      <c r="L65" s="60"/>
      <c r="M65" s="60"/>
      <c r="N65" s="60"/>
      <c r="O65" s="60"/>
      <c r="P65" s="60"/>
      <c r="Q65" s="60"/>
      <c r="R65" s="60">
        <v>60</v>
      </c>
      <c r="S65" s="60">
        <v>60</v>
      </c>
      <c r="T65" s="60">
        <v>120</v>
      </c>
      <c r="U65" s="61"/>
    </row>
    <row r="66" spans="1:21" s="2" customFormat="1" ht="50.25" customHeight="1">
      <c r="A66" s="60">
        <v>8</v>
      </c>
      <c r="B66" s="60"/>
      <c r="C66" s="60" t="s">
        <v>97</v>
      </c>
      <c r="D66" s="60"/>
      <c r="E66" s="100"/>
      <c r="F66" s="60"/>
      <c r="G66" s="60"/>
      <c r="H66" s="60"/>
      <c r="I66" s="60">
        <v>100</v>
      </c>
      <c r="J66" s="100">
        <v>60</v>
      </c>
      <c r="K66" s="60">
        <v>50</v>
      </c>
      <c r="L66" s="60">
        <v>25</v>
      </c>
      <c r="M66" s="60">
        <v>25</v>
      </c>
      <c r="N66" s="60"/>
      <c r="O66" s="60"/>
      <c r="P66" s="60"/>
      <c r="Q66" s="60"/>
      <c r="R66" s="60">
        <v>25</v>
      </c>
      <c r="S66" s="60">
        <v>25</v>
      </c>
      <c r="T66" s="60">
        <v>50</v>
      </c>
      <c r="U66" s="61" t="s">
        <v>98</v>
      </c>
    </row>
    <row r="67" spans="1:21" s="2" customFormat="1" ht="67.5" customHeight="1">
      <c r="A67" s="60">
        <v>9</v>
      </c>
      <c r="B67" s="60"/>
      <c r="C67" s="60" t="s">
        <v>99</v>
      </c>
      <c r="D67" s="60"/>
      <c r="E67" s="100"/>
      <c r="F67" s="60"/>
      <c r="G67" s="60"/>
      <c r="H67" s="60"/>
      <c r="I67" s="60">
        <v>80</v>
      </c>
      <c r="J67" s="100">
        <v>60</v>
      </c>
      <c r="K67" s="60">
        <v>40</v>
      </c>
      <c r="L67" s="60">
        <v>20</v>
      </c>
      <c r="M67" s="60">
        <v>20</v>
      </c>
      <c r="N67" s="60"/>
      <c r="O67" s="60"/>
      <c r="P67" s="60"/>
      <c r="Q67" s="60"/>
      <c r="R67" s="60">
        <v>20</v>
      </c>
      <c r="S67" s="60">
        <v>20</v>
      </c>
      <c r="T67" s="60">
        <v>40</v>
      </c>
      <c r="U67" s="61" t="s">
        <v>98</v>
      </c>
    </row>
    <row r="68" spans="1:21" s="2" customFormat="1" ht="48" customHeight="1">
      <c r="A68" s="60">
        <v>10</v>
      </c>
      <c r="B68" s="60"/>
      <c r="C68" s="60" t="s">
        <v>100</v>
      </c>
      <c r="D68" s="60"/>
      <c r="E68" s="100"/>
      <c r="F68" s="60"/>
      <c r="G68" s="60"/>
      <c r="H68" s="60"/>
      <c r="I68" s="60">
        <v>80</v>
      </c>
      <c r="J68" s="100">
        <v>60</v>
      </c>
      <c r="K68" s="60">
        <v>40</v>
      </c>
      <c r="L68" s="60">
        <v>20</v>
      </c>
      <c r="M68" s="60">
        <v>20</v>
      </c>
      <c r="N68" s="60"/>
      <c r="O68" s="60"/>
      <c r="P68" s="60"/>
      <c r="Q68" s="60"/>
      <c r="R68" s="60">
        <v>20</v>
      </c>
      <c r="S68" s="60">
        <v>20</v>
      </c>
      <c r="T68" s="60">
        <v>40</v>
      </c>
      <c r="U68" s="61" t="s">
        <v>98</v>
      </c>
    </row>
    <row r="69" spans="1:21" s="2" customFormat="1" ht="45.75" customHeight="1">
      <c r="A69" s="60">
        <v>11</v>
      </c>
      <c r="B69" s="60"/>
      <c r="C69" s="60" t="s">
        <v>101</v>
      </c>
      <c r="D69" s="60"/>
      <c r="E69" s="100"/>
      <c r="F69" s="60"/>
      <c r="G69" s="60"/>
      <c r="H69" s="60"/>
      <c r="I69" s="60">
        <v>100</v>
      </c>
      <c r="J69" s="100">
        <v>60</v>
      </c>
      <c r="K69" s="60">
        <v>50</v>
      </c>
      <c r="L69" s="60">
        <v>25</v>
      </c>
      <c r="M69" s="60">
        <v>25</v>
      </c>
      <c r="N69" s="60"/>
      <c r="O69" s="60"/>
      <c r="P69" s="60"/>
      <c r="Q69" s="60"/>
      <c r="R69" s="60">
        <v>25</v>
      </c>
      <c r="S69" s="60">
        <v>25</v>
      </c>
      <c r="T69" s="60">
        <v>50</v>
      </c>
      <c r="U69" s="61" t="s">
        <v>98</v>
      </c>
    </row>
    <row r="70" spans="1:21" s="2" customFormat="1" ht="46.5" customHeight="1">
      <c r="A70" s="60">
        <v>12</v>
      </c>
      <c r="B70" s="60"/>
      <c r="C70" s="60" t="s">
        <v>102</v>
      </c>
      <c r="D70" s="60"/>
      <c r="E70" s="100"/>
      <c r="F70" s="60"/>
      <c r="G70" s="60"/>
      <c r="H70" s="60"/>
      <c r="I70" s="60">
        <v>80</v>
      </c>
      <c r="J70" s="100">
        <v>60</v>
      </c>
      <c r="K70" s="60">
        <v>40</v>
      </c>
      <c r="L70" s="60">
        <v>20</v>
      </c>
      <c r="M70" s="60">
        <v>20</v>
      </c>
      <c r="N70" s="60"/>
      <c r="O70" s="60"/>
      <c r="P70" s="60"/>
      <c r="Q70" s="60"/>
      <c r="R70" s="60">
        <v>20</v>
      </c>
      <c r="S70" s="60">
        <v>20</v>
      </c>
      <c r="T70" s="60">
        <v>40</v>
      </c>
      <c r="U70" s="61" t="s">
        <v>98</v>
      </c>
    </row>
    <row r="71" spans="1:22" s="3" customFormat="1" ht="36.75" customHeight="1">
      <c r="A71" s="55" t="s">
        <v>103</v>
      </c>
      <c r="B71" s="55"/>
      <c r="C71" s="55"/>
      <c r="D71" s="55"/>
      <c r="E71" s="112"/>
      <c r="F71" s="55">
        <v>240</v>
      </c>
      <c r="G71" s="55">
        <v>120</v>
      </c>
      <c r="H71" s="55">
        <v>120</v>
      </c>
      <c r="I71" s="55"/>
      <c r="J71" s="100"/>
      <c r="K71" s="55">
        <v>680</v>
      </c>
      <c r="L71" s="55">
        <v>340</v>
      </c>
      <c r="M71" s="55">
        <v>340</v>
      </c>
      <c r="N71" s="55"/>
      <c r="O71" s="55"/>
      <c r="P71" s="55"/>
      <c r="Q71" s="55"/>
      <c r="R71" s="55">
        <v>460</v>
      </c>
      <c r="S71" s="55">
        <v>460</v>
      </c>
      <c r="T71" s="55">
        <v>920</v>
      </c>
      <c r="U71" s="123"/>
      <c r="V71" s="2"/>
    </row>
    <row r="72" spans="1:22" s="86" customFormat="1" ht="73.5" customHeight="1">
      <c r="A72" s="100">
        <v>1</v>
      </c>
      <c r="B72" s="100" t="s">
        <v>104</v>
      </c>
      <c r="C72" s="100" t="s">
        <v>105</v>
      </c>
      <c r="D72" s="100"/>
      <c r="E72" s="100"/>
      <c r="F72" s="100"/>
      <c r="G72" s="100"/>
      <c r="H72" s="100"/>
      <c r="I72" s="100">
        <v>120</v>
      </c>
      <c r="J72" s="100">
        <v>90</v>
      </c>
      <c r="K72" s="100">
        <v>120</v>
      </c>
      <c r="L72" s="100">
        <v>60</v>
      </c>
      <c r="M72" s="100">
        <v>60</v>
      </c>
      <c r="N72" s="100"/>
      <c r="O72" s="100"/>
      <c r="P72" s="100"/>
      <c r="Q72" s="100"/>
      <c r="R72" s="100">
        <v>60</v>
      </c>
      <c r="S72" s="100">
        <v>60</v>
      </c>
      <c r="T72" s="100">
        <v>120</v>
      </c>
      <c r="U72" s="124"/>
      <c r="V72" s="85"/>
    </row>
    <row r="73" spans="1:22" s="4" customFormat="1" ht="36.75" customHeight="1">
      <c r="A73" s="113">
        <f aca="true" t="shared" si="9" ref="A73:A76">A72+1</f>
        <v>2</v>
      </c>
      <c r="B73" s="113"/>
      <c r="C73" s="113" t="s">
        <v>106</v>
      </c>
      <c r="D73" s="113"/>
      <c r="E73" s="100"/>
      <c r="F73" s="113"/>
      <c r="G73" s="113"/>
      <c r="H73" s="113"/>
      <c r="I73" s="113">
        <v>120</v>
      </c>
      <c r="J73" s="100">
        <v>100</v>
      </c>
      <c r="K73" s="113">
        <v>120</v>
      </c>
      <c r="L73" s="113">
        <v>60</v>
      </c>
      <c r="M73" s="113">
        <v>60</v>
      </c>
      <c r="N73" s="113"/>
      <c r="O73" s="113"/>
      <c r="P73" s="113"/>
      <c r="Q73" s="113"/>
      <c r="R73" s="113">
        <v>60</v>
      </c>
      <c r="S73" s="113">
        <v>60</v>
      </c>
      <c r="T73" s="113">
        <v>120</v>
      </c>
      <c r="U73" s="125"/>
      <c r="V73" s="70"/>
    </row>
    <row r="74" spans="1:22" s="4" customFormat="1" ht="36.75" customHeight="1">
      <c r="A74" s="113">
        <f t="shared" si="9"/>
        <v>3</v>
      </c>
      <c r="B74" s="113"/>
      <c r="C74" s="113" t="s">
        <v>107</v>
      </c>
      <c r="D74" s="113"/>
      <c r="E74" s="100"/>
      <c r="F74" s="113"/>
      <c r="G74" s="113"/>
      <c r="H74" s="113"/>
      <c r="I74" s="113">
        <v>100</v>
      </c>
      <c r="J74" s="100">
        <v>87</v>
      </c>
      <c r="K74" s="113">
        <v>100</v>
      </c>
      <c r="L74" s="113">
        <v>50</v>
      </c>
      <c r="M74" s="113">
        <v>50</v>
      </c>
      <c r="N74" s="113"/>
      <c r="O74" s="113"/>
      <c r="P74" s="113"/>
      <c r="Q74" s="113"/>
      <c r="R74" s="113">
        <v>50</v>
      </c>
      <c r="S74" s="113">
        <v>50</v>
      </c>
      <c r="T74" s="113">
        <v>100</v>
      </c>
      <c r="U74" s="125"/>
      <c r="V74" s="70"/>
    </row>
    <row r="75" spans="1:22" s="4" customFormat="1" ht="36.75" customHeight="1">
      <c r="A75" s="113">
        <f t="shared" si="9"/>
        <v>4</v>
      </c>
      <c r="B75" s="113"/>
      <c r="C75" s="113" t="s">
        <v>108</v>
      </c>
      <c r="D75" s="113"/>
      <c r="E75" s="100"/>
      <c r="F75" s="113"/>
      <c r="G75" s="113"/>
      <c r="H75" s="113"/>
      <c r="I75" s="113">
        <v>100</v>
      </c>
      <c r="J75" s="100">
        <v>100</v>
      </c>
      <c r="K75" s="113">
        <v>100</v>
      </c>
      <c r="L75" s="113">
        <v>50</v>
      </c>
      <c r="M75" s="113">
        <v>50</v>
      </c>
      <c r="N75" s="113"/>
      <c r="O75" s="113"/>
      <c r="P75" s="113"/>
      <c r="Q75" s="113"/>
      <c r="R75" s="113">
        <v>50</v>
      </c>
      <c r="S75" s="113">
        <v>50</v>
      </c>
      <c r="T75" s="113">
        <v>100</v>
      </c>
      <c r="U75" s="125"/>
      <c r="V75" s="70"/>
    </row>
    <row r="76" spans="1:22" s="4" customFormat="1" ht="36.75" customHeight="1">
      <c r="A76" s="113">
        <f t="shared" si="9"/>
        <v>5</v>
      </c>
      <c r="B76" s="113"/>
      <c r="C76" s="113" t="s">
        <v>109</v>
      </c>
      <c r="D76" s="113"/>
      <c r="E76" s="100"/>
      <c r="F76" s="113"/>
      <c r="G76" s="113"/>
      <c r="H76" s="113"/>
      <c r="I76" s="113">
        <v>100</v>
      </c>
      <c r="J76" s="100">
        <v>100</v>
      </c>
      <c r="K76" s="113">
        <v>100</v>
      </c>
      <c r="L76" s="113">
        <v>50</v>
      </c>
      <c r="M76" s="113">
        <v>50</v>
      </c>
      <c r="N76" s="113"/>
      <c r="O76" s="113"/>
      <c r="P76" s="113"/>
      <c r="Q76" s="113"/>
      <c r="R76" s="113">
        <v>50</v>
      </c>
      <c r="S76" s="113">
        <v>50</v>
      </c>
      <c r="T76" s="113">
        <v>100</v>
      </c>
      <c r="U76" s="125"/>
      <c r="V76" s="70"/>
    </row>
    <row r="77" spans="1:22" s="4" customFormat="1" ht="36.75" customHeight="1">
      <c r="A77" s="113">
        <v>6</v>
      </c>
      <c r="B77" s="113"/>
      <c r="C77" s="113" t="s">
        <v>110</v>
      </c>
      <c r="D77" s="113"/>
      <c r="E77" s="100"/>
      <c r="F77" s="113"/>
      <c r="G77" s="113"/>
      <c r="H77" s="113"/>
      <c r="I77" s="113"/>
      <c r="J77" s="100"/>
      <c r="K77" s="113"/>
      <c r="L77" s="113"/>
      <c r="M77" s="113"/>
      <c r="N77" s="113">
        <v>12015</v>
      </c>
      <c r="O77" s="113">
        <v>180.225</v>
      </c>
      <c r="P77" s="113">
        <v>90.1125</v>
      </c>
      <c r="Q77" s="113">
        <v>90.1125</v>
      </c>
      <c r="R77" s="113">
        <v>90.1125</v>
      </c>
      <c r="S77" s="113">
        <v>90.1125</v>
      </c>
      <c r="T77" s="113">
        <v>180.225</v>
      </c>
      <c r="U77" s="125"/>
      <c r="V77" s="70"/>
    </row>
    <row r="78" spans="1:22" s="87" customFormat="1" ht="38.25" customHeight="1">
      <c r="A78" s="55" t="s">
        <v>111</v>
      </c>
      <c r="B78" s="55"/>
      <c r="C78" s="55"/>
      <c r="D78" s="114"/>
      <c r="E78" s="114"/>
      <c r="F78" s="114"/>
      <c r="G78" s="114"/>
      <c r="H78" s="114"/>
      <c r="I78" s="114"/>
      <c r="J78" s="120"/>
      <c r="K78" s="55">
        <f aca="true" t="shared" si="10" ref="K78:M78">SUM(K72:K77)</f>
        <v>540</v>
      </c>
      <c r="L78" s="55">
        <f t="shared" si="10"/>
        <v>270</v>
      </c>
      <c r="M78" s="55">
        <f t="shared" si="10"/>
        <v>270</v>
      </c>
      <c r="N78" s="55">
        <v>12015</v>
      </c>
      <c r="O78" s="55">
        <v>180.225</v>
      </c>
      <c r="P78" s="55">
        <v>90.1125</v>
      </c>
      <c r="Q78" s="55">
        <v>90.1125</v>
      </c>
      <c r="R78" s="55">
        <v>360.1125</v>
      </c>
      <c r="S78" s="55">
        <v>360.1125</v>
      </c>
      <c r="T78" s="55">
        <v>720.225</v>
      </c>
      <c r="U78" s="55"/>
      <c r="V78" s="3"/>
    </row>
    <row r="79" spans="1:21" s="2" customFormat="1" ht="36.75" customHeight="1">
      <c r="A79" s="18">
        <v>1</v>
      </c>
      <c r="B79" s="60" t="s">
        <v>112</v>
      </c>
      <c r="C79" s="60" t="s">
        <v>113</v>
      </c>
      <c r="D79" s="18"/>
      <c r="E79" s="74"/>
      <c r="F79" s="18"/>
      <c r="G79" s="98"/>
      <c r="H79" s="98"/>
      <c r="I79" s="18">
        <v>100</v>
      </c>
      <c r="J79" s="74">
        <v>100</v>
      </c>
      <c r="K79" s="18">
        <v>100</v>
      </c>
      <c r="L79" s="18">
        <v>50</v>
      </c>
      <c r="M79" s="18">
        <v>50</v>
      </c>
      <c r="N79" s="19"/>
      <c r="O79" s="19"/>
      <c r="P79" s="19"/>
      <c r="Q79" s="19"/>
      <c r="R79" s="18">
        <f aca="true" t="shared" si="11" ref="R79:R89">L79+P79</f>
        <v>50</v>
      </c>
      <c r="S79" s="18">
        <f aca="true" t="shared" si="12" ref="S79:S89">M79+Q79</f>
        <v>50</v>
      </c>
      <c r="T79" s="18">
        <f aca="true" t="shared" si="13" ref="T79:T89">S79+R79</f>
        <v>100</v>
      </c>
      <c r="U79" s="108"/>
    </row>
    <row r="80" spans="1:21" s="2" customFormat="1" ht="36.75" customHeight="1">
      <c r="A80" s="18">
        <v>2</v>
      </c>
      <c r="B80" s="60"/>
      <c r="C80" s="60" t="s">
        <v>114</v>
      </c>
      <c r="D80" s="18"/>
      <c r="E80" s="74"/>
      <c r="F80" s="18"/>
      <c r="G80" s="98"/>
      <c r="H80" s="98"/>
      <c r="I80" s="18">
        <v>100</v>
      </c>
      <c r="J80" s="74">
        <v>100</v>
      </c>
      <c r="K80" s="18">
        <v>100</v>
      </c>
      <c r="L80" s="18">
        <v>50</v>
      </c>
      <c r="M80" s="18">
        <v>50</v>
      </c>
      <c r="N80" s="19"/>
      <c r="O80" s="19"/>
      <c r="P80" s="19"/>
      <c r="Q80" s="19"/>
      <c r="R80" s="18">
        <f t="shared" si="11"/>
        <v>50</v>
      </c>
      <c r="S80" s="18">
        <f t="shared" si="12"/>
        <v>50</v>
      </c>
      <c r="T80" s="18">
        <f t="shared" si="13"/>
        <v>100</v>
      </c>
      <c r="U80" s="108"/>
    </row>
    <row r="81" spans="1:21" s="2" customFormat="1" ht="36.75" customHeight="1">
      <c r="A81" s="18">
        <v>3</v>
      </c>
      <c r="B81" s="60"/>
      <c r="C81" s="60" t="s">
        <v>115</v>
      </c>
      <c r="D81" s="18"/>
      <c r="E81" s="74"/>
      <c r="F81" s="18"/>
      <c r="G81" s="98"/>
      <c r="H81" s="98"/>
      <c r="I81" s="18">
        <v>100</v>
      </c>
      <c r="J81" s="74">
        <v>100</v>
      </c>
      <c r="K81" s="18">
        <v>100</v>
      </c>
      <c r="L81" s="18">
        <v>50</v>
      </c>
      <c r="M81" s="18">
        <v>50</v>
      </c>
      <c r="N81" s="19"/>
      <c r="O81" s="19"/>
      <c r="P81" s="19"/>
      <c r="Q81" s="19"/>
      <c r="R81" s="18">
        <f t="shared" si="11"/>
        <v>50</v>
      </c>
      <c r="S81" s="18">
        <f t="shared" si="12"/>
        <v>50</v>
      </c>
      <c r="T81" s="18">
        <f t="shared" si="13"/>
        <v>100</v>
      </c>
      <c r="U81" s="108"/>
    </row>
    <row r="82" spans="1:21" s="2" customFormat="1" ht="36.75" customHeight="1">
      <c r="A82" s="18">
        <v>4</v>
      </c>
      <c r="B82" s="60"/>
      <c r="C82" s="60" t="s">
        <v>116</v>
      </c>
      <c r="D82" s="18"/>
      <c r="E82" s="74"/>
      <c r="F82" s="18"/>
      <c r="G82" s="98"/>
      <c r="H82" s="98"/>
      <c r="I82" s="18">
        <v>100</v>
      </c>
      <c r="J82" s="74">
        <v>100</v>
      </c>
      <c r="K82" s="18">
        <v>100</v>
      </c>
      <c r="L82" s="18">
        <v>50</v>
      </c>
      <c r="M82" s="18">
        <v>50</v>
      </c>
      <c r="N82" s="19"/>
      <c r="O82" s="19"/>
      <c r="P82" s="19"/>
      <c r="Q82" s="19"/>
      <c r="R82" s="18">
        <f t="shared" si="11"/>
        <v>50</v>
      </c>
      <c r="S82" s="18">
        <f t="shared" si="12"/>
        <v>50</v>
      </c>
      <c r="T82" s="18">
        <f t="shared" si="13"/>
        <v>100</v>
      </c>
      <c r="U82" s="108"/>
    </row>
    <row r="83" spans="1:21" s="2" customFormat="1" ht="36.75" customHeight="1">
      <c r="A83" s="18">
        <v>5</v>
      </c>
      <c r="B83" s="60"/>
      <c r="C83" s="60" t="s">
        <v>117</v>
      </c>
      <c r="D83" s="18"/>
      <c r="E83" s="74"/>
      <c r="F83" s="18"/>
      <c r="G83" s="98"/>
      <c r="H83" s="98"/>
      <c r="I83" s="18">
        <v>80</v>
      </c>
      <c r="J83" s="74">
        <v>100</v>
      </c>
      <c r="K83" s="18">
        <v>80</v>
      </c>
      <c r="L83" s="18">
        <v>40</v>
      </c>
      <c r="M83" s="18">
        <v>40</v>
      </c>
      <c r="N83" s="19"/>
      <c r="O83" s="19"/>
      <c r="P83" s="19"/>
      <c r="Q83" s="19"/>
      <c r="R83" s="18">
        <f t="shared" si="11"/>
        <v>40</v>
      </c>
      <c r="S83" s="18">
        <f t="shared" si="12"/>
        <v>40</v>
      </c>
      <c r="T83" s="18">
        <f t="shared" si="13"/>
        <v>80</v>
      </c>
      <c r="U83" s="108"/>
    </row>
    <row r="84" spans="1:21" s="2" customFormat="1" ht="36.75" customHeight="1">
      <c r="A84" s="18">
        <v>6</v>
      </c>
      <c r="B84" s="60"/>
      <c r="C84" s="60" t="s">
        <v>118</v>
      </c>
      <c r="D84" s="18"/>
      <c r="E84" s="74"/>
      <c r="F84" s="18"/>
      <c r="G84" s="98"/>
      <c r="H84" s="98"/>
      <c r="I84" s="18">
        <v>80</v>
      </c>
      <c r="J84" s="74">
        <v>100</v>
      </c>
      <c r="K84" s="18">
        <v>80</v>
      </c>
      <c r="L84" s="18">
        <v>40</v>
      </c>
      <c r="M84" s="18">
        <v>40</v>
      </c>
      <c r="N84" s="19"/>
      <c r="O84" s="19"/>
      <c r="P84" s="19"/>
      <c r="Q84" s="19"/>
      <c r="R84" s="18">
        <f t="shared" si="11"/>
        <v>40</v>
      </c>
      <c r="S84" s="18">
        <f t="shared" si="12"/>
        <v>40</v>
      </c>
      <c r="T84" s="18">
        <f t="shared" si="13"/>
        <v>80</v>
      </c>
      <c r="U84" s="108"/>
    </row>
    <row r="85" spans="1:21" s="2" customFormat="1" ht="36.75" customHeight="1">
      <c r="A85" s="18">
        <v>7</v>
      </c>
      <c r="B85" s="60"/>
      <c r="C85" s="60" t="s">
        <v>119</v>
      </c>
      <c r="D85" s="18"/>
      <c r="E85" s="74"/>
      <c r="F85" s="18"/>
      <c r="G85" s="98"/>
      <c r="H85" s="98"/>
      <c r="I85" s="18">
        <v>80</v>
      </c>
      <c r="J85" s="74">
        <v>100</v>
      </c>
      <c r="K85" s="18">
        <v>80</v>
      </c>
      <c r="L85" s="18">
        <v>40</v>
      </c>
      <c r="M85" s="18">
        <v>40</v>
      </c>
      <c r="N85" s="19"/>
      <c r="O85" s="19"/>
      <c r="P85" s="19"/>
      <c r="Q85" s="19"/>
      <c r="R85" s="18">
        <f t="shared" si="11"/>
        <v>40</v>
      </c>
      <c r="S85" s="18">
        <f t="shared" si="12"/>
        <v>40</v>
      </c>
      <c r="T85" s="18">
        <f t="shared" si="13"/>
        <v>80</v>
      </c>
      <c r="U85" s="108"/>
    </row>
    <row r="86" spans="1:21" s="2" customFormat="1" ht="36.75" customHeight="1">
      <c r="A86" s="18">
        <v>8</v>
      </c>
      <c r="B86" s="60"/>
      <c r="C86" s="60" t="s">
        <v>120</v>
      </c>
      <c r="D86" s="18"/>
      <c r="E86" s="74"/>
      <c r="F86" s="18"/>
      <c r="G86" s="98"/>
      <c r="H86" s="98"/>
      <c r="I86" s="18">
        <v>100</v>
      </c>
      <c r="J86" s="74">
        <v>100</v>
      </c>
      <c r="K86" s="18">
        <v>100</v>
      </c>
      <c r="L86" s="18">
        <v>50</v>
      </c>
      <c r="M86" s="18">
        <v>50</v>
      </c>
      <c r="N86" s="19"/>
      <c r="O86" s="19"/>
      <c r="P86" s="19"/>
      <c r="Q86" s="19"/>
      <c r="R86" s="18">
        <f t="shared" si="11"/>
        <v>50</v>
      </c>
      <c r="S86" s="18">
        <f t="shared" si="12"/>
        <v>50</v>
      </c>
      <c r="T86" s="18">
        <f t="shared" si="13"/>
        <v>100</v>
      </c>
      <c r="U86" s="108"/>
    </row>
    <row r="87" spans="1:21" s="2" customFormat="1" ht="36.75" customHeight="1">
      <c r="A87" s="18">
        <v>9</v>
      </c>
      <c r="B87" s="60"/>
      <c r="C87" s="60" t="s">
        <v>121</v>
      </c>
      <c r="D87" s="18"/>
      <c r="E87" s="74"/>
      <c r="F87" s="18"/>
      <c r="G87" s="98"/>
      <c r="H87" s="98"/>
      <c r="I87" s="18">
        <v>80</v>
      </c>
      <c r="J87" s="74">
        <v>100</v>
      </c>
      <c r="K87" s="18">
        <v>80</v>
      </c>
      <c r="L87" s="18">
        <v>40</v>
      </c>
      <c r="M87" s="18">
        <v>40</v>
      </c>
      <c r="N87" s="19"/>
      <c r="O87" s="19"/>
      <c r="P87" s="19"/>
      <c r="Q87" s="19"/>
      <c r="R87" s="18">
        <f t="shared" si="11"/>
        <v>40</v>
      </c>
      <c r="S87" s="18">
        <f t="shared" si="12"/>
        <v>40</v>
      </c>
      <c r="T87" s="18">
        <f t="shared" si="13"/>
        <v>80</v>
      </c>
      <c r="U87" s="108"/>
    </row>
    <row r="88" spans="1:21" s="2" customFormat="1" ht="36.75" customHeight="1">
      <c r="A88" s="18">
        <v>10</v>
      </c>
      <c r="B88" s="60"/>
      <c r="C88" s="60" t="s">
        <v>122</v>
      </c>
      <c r="D88" s="18"/>
      <c r="E88" s="74"/>
      <c r="F88" s="18"/>
      <c r="G88" s="98"/>
      <c r="H88" s="98"/>
      <c r="I88" s="18">
        <v>100</v>
      </c>
      <c r="J88" s="74">
        <v>100</v>
      </c>
      <c r="K88" s="18">
        <v>100</v>
      </c>
      <c r="L88" s="18">
        <v>50</v>
      </c>
      <c r="M88" s="18">
        <v>50</v>
      </c>
      <c r="N88" s="19"/>
      <c r="O88" s="19"/>
      <c r="P88" s="19"/>
      <c r="Q88" s="19"/>
      <c r="R88" s="18">
        <f t="shared" si="11"/>
        <v>50</v>
      </c>
      <c r="S88" s="18">
        <f t="shared" si="12"/>
        <v>50</v>
      </c>
      <c r="T88" s="18">
        <f t="shared" si="13"/>
        <v>100</v>
      </c>
      <c r="U88" s="108"/>
    </row>
    <row r="89" spans="1:21" s="2" customFormat="1" ht="36.75" customHeight="1">
      <c r="A89" s="18">
        <v>11</v>
      </c>
      <c r="B89" s="60"/>
      <c r="C89" s="60" t="s">
        <v>123</v>
      </c>
      <c r="D89" s="18"/>
      <c r="E89" s="74"/>
      <c r="F89" s="18"/>
      <c r="G89" s="98"/>
      <c r="H89" s="98"/>
      <c r="I89" s="18"/>
      <c r="J89" s="74"/>
      <c r="K89" s="18"/>
      <c r="L89" s="18"/>
      <c r="M89" s="18"/>
      <c r="N89" s="19">
        <v>206</v>
      </c>
      <c r="O89" s="19">
        <v>50</v>
      </c>
      <c r="P89" s="19">
        <v>25</v>
      </c>
      <c r="Q89" s="19">
        <v>25</v>
      </c>
      <c r="R89" s="18">
        <f t="shared" si="11"/>
        <v>25</v>
      </c>
      <c r="S89" s="18">
        <f t="shared" si="12"/>
        <v>25</v>
      </c>
      <c r="T89" s="18">
        <f t="shared" si="13"/>
        <v>50</v>
      </c>
      <c r="U89" s="108"/>
    </row>
    <row r="90" spans="1:22" s="3" customFormat="1" ht="36.75" customHeight="1">
      <c r="A90" s="55" t="s">
        <v>124</v>
      </c>
      <c r="B90" s="55"/>
      <c r="C90" s="55"/>
      <c r="D90" s="24"/>
      <c r="E90" s="96"/>
      <c r="F90" s="24"/>
      <c r="G90" s="99"/>
      <c r="H90" s="99"/>
      <c r="I90" s="24"/>
      <c r="J90" s="74"/>
      <c r="K90" s="24">
        <f aca="true" t="shared" si="14" ref="K90:T90">SUM(K79:K89)</f>
        <v>920</v>
      </c>
      <c r="L90" s="24">
        <f t="shared" si="14"/>
        <v>460</v>
      </c>
      <c r="M90" s="24">
        <f t="shared" si="14"/>
        <v>460</v>
      </c>
      <c r="N90" s="24">
        <f t="shared" si="14"/>
        <v>206</v>
      </c>
      <c r="O90" s="24">
        <f t="shared" si="14"/>
        <v>50</v>
      </c>
      <c r="P90" s="24">
        <f t="shared" si="14"/>
        <v>25</v>
      </c>
      <c r="Q90" s="24">
        <f t="shared" si="14"/>
        <v>25</v>
      </c>
      <c r="R90" s="24">
        <f t="shared" si="14"/>
        <v>485</v>
      </c>
      <c r="S90" s="24">
        <f t="shared" si="14"/>
        <v>485</v>
      </c>
      <c r="T90" s="24">
        <f t="shared" si="14"/>
        <v>970</v>
      </c>
      <c r="U90" s="126"/>
      <c r="V90" s="2"/>
    </row>
    <row r="91" spans="1:21" s="2" customFormat="1" ht="69.75" customHeight="1">
      <c r="A91" s="18">
        <v>1</v>
      </c>
      <c r="B91" s="18" t="s">
        <v>125</v>
      </c>
      <c r="C91" s="25" t="s">
        <v>126</v>
      </c>
      <c r="D91" s="98"/>
      <c r="E91" s="115"/>
      <c r="F91" s="98"/>
      <c r="G91" s="98"/>
      <c r="H91" s="98"/>
      <c r="I91" s="98"/>
      <c r="J91" s="121"/>
      <c r="K91" s="122"/>
      <c r="L91" s="122"/>
      <c r="M91" s="18"/>
      <c r="N91" s="18">
        <v>5032</v>
      </c>
      <c r="O91" s="18">
        <v>75.48</v>
      </c>
      <c r="P91" s="18">
        <v>37.74</v>
      </c>
      <c r="Q91" s="18">
        <v>37.74</v>
      </c>
      <c r="R91" s="18">
        <v>37.74</v>
      </c>
      <c r="S91" s="18">
        <v>37.74</v>
      </c>
      <c r="T91" s="18">
        <v>75.48</v>
      </c>
      <c r="U91" s="127"/>
    </row>
    <row r="92" spans="1:22" s="3" customFormat="1" ht="43.5" customHeight="1">
      <c r="A92" s="55" t="s">
        <v>127</v>
      </c>
      <c r="B92" s="55"/>
      <c r="C92" s="55"/>
      <c r="D92" s="99"/>
      <c r="E92" s="116"/>
      <c r="F92" s="99"/>
      <c r="G92" s="99"/>
      <c r="H92" s="99"/>
      <c r="I92" s="99"/>
      <c r="J92" s="74"/>
      <c r="K92" s="24"/>
      <c r="L92" s="24"/>
      <c r="M92" s="24"/>
      <c r="N92" s="24">
        <f aca="true" t="shared" si="15" ref="N92:T92">N91</f>
        <v>5032</v>
      </c>
      <c r="O92" s="24">
        <f t="shared" si="15"/>
        <v>75.48</v>
      </c>
      <c r="P92" s="24">
        <f t="shared" si="15"/>
        <v>37.74</v>
      </c>
      <c r="Q92" s="24">
        <f t="shared" si="15"/>
        <v>37.74</v>
      </c>
      <c r="R92" s="24">
        <f t="shared" si="15"/>
        <v>37.74</v>
      </c>
      <c r="S92" s="24">
        <f t="shared" si="15"/>
        <v>37.74</v>
      </c>
      <c r="T92" s="24">
        <f t="shared" si="15"/>
        <v>75.48</v>
      </c>
      <c r="U92" s="126"/>
      <c r="V92" s="2"/>
    </row>
    <row r="93" spans="1:21" s="2" customFormat="1" ht="36.75" customHeight="1">
      <c r="A93" s="60">
        <v>1</v>
      </c>
      <c r="B93" s="60" t="s">
        <v>128</v>
      </c>
      <c r="C93" s="18" t="s">
        <v>129</v>
      </c>
      <c r="D93" s="18"/>
      <c r="E93" s="74"/>
      <c r="F93" s="18"/>
      <c r="G93" s="117"/>
      <c r="H93" s="117"/>
      <c r="I93" s="18">
        <v>100</v>
      </c>
      <c r="J93" s="74">
        <v>100</v>
      </c>
      <c r="K93" s="18">
        <v>100</v>
      </c>
      <c r="L93" s="19">
        <v>50</v>
      </c>
      <c r="M93" s="19">
        <v>50</v>
      </c>
      <c r="N93" s="117"/>
      <c r="O93" s="117"/>
      <c r="P93" s="117"/>
      <c r="Q93" s="117"/>
      <c r="R93" s="19">
        <v>50</v>
      </c>
      <c r="S93" s="19">
        <v>50</v>
      </c>
      <c r="T93" s="18">
        <v>100</v>
      </c>
      <c r="U93" s="117"/>
    </row>
    <row r="94" spans="1:21" s="2" customFormat="1" ht="36.75" customHeight="1">
      <c r="A94" s="60">
        <v>2</v>
      </c>
      <c r="B94" s="60"/>
      <c r="C94" s="18" t="s">
        <v>130</v>
      </c>
      <c r="D94" s="18"/>
      <c r="E94" s="74"/>
      <c r="F94" s="18"/>
      <c r="G94" s="117"/>
      <c r="H94" s="117"/>
      <c r="I94" s="18">
        <v>100</v>
      </c>
      <c r="J94" s="74">
        <v>100</v>
      </c>
      <c r="K94" s="18">
        <v>100</v>
      </c>
      <c r="L94" s="19">
        <v>50</v>
      </c>
      <c r="M94" s="19">
        <v>50</v>
      </c>
      <c r="N94" s="117"/>
      <c r="O94" s="117"/>
      <c r="P94" s="117"/>
      <c r="Q94" s="117"/>
      <c r="R94" s="19">
        <v>50</v>
      </c>
      <c r="S94" s="19">
        <v>50</v>
      </c>
      <c r="T94" s="18">
        <v>100</v>
      </c>
      <c r="U94" s="117"/>
    </row>
    <row r="95" spans="1:22" s="3" customFormat="1" ht="36.75" customHeight="1">
      <c r="A95" s="55" t="s">
        <v>131</v>
      </c>
      <c r="B95" s="55"/>
      <c r="C95" s="55"/>
      <c r="D95" s="24"/>
      <c r="E95" s="96"/>
      <c r="F95" s="24"/>
      <c r="G95" s="97"/>
      <c r="H95" s="97"/>
      <c r="I95" s="24"/>
      <c r="J95" s="74"/>
      <c r="K95" s="24">
        <f aca="true" t="shared" si="16" ref="K95:M95">SUM(K93:K94)</f>
        <v>200</v>
      </c>
      <c r="L95" s="27">
        <f t="shared" si="16"/>
        <v>100</v>
      </c>
      <c r="M95" s="27">
        <f t="shared" si="16"/>
        <v>100</v>
      </c>
      <c r="N95" s="97"/>
      <c r="O95" s="97"/>
      <c r="P95" s="97"/>
      <c r="Q95" s="97"/>
      <c r="R95" s="27">
        <f aca="true" t="shared" si="17" ref="R95:T95">SUM(R93:R94)</f>
        <v>100</v>
      </c>
      <c r="S95" s="27">
        <f t="shared" si="17"/>
        <v>100</v>
      </c>
      <c r="T95" s="24">
        <f t="shared" si="17"/>
        <v>200</v>
      </c>
      <c r="U95" s="97"/>
      <c r="V95" s="2"/>
    </row>
    <row r="96" spans="1:21" s="2" customFormat="1" ht="36.75" customHeight="1">
      <c r="A96" s="18">
        <v>1</v>
      </c>
      <c r="B96" s="18" t="s">
        <v>132</v>
      </c>
      <c r="C96" s="18" t="s">
        <v>133</v>
      </c>
      <c r="D96" s="18"/>
      <c r="E96" s="74"/>
      <c r="F96" s="18"/>
      <c r="G96" s="117"/>
      <c r="H96" s="117"/>
      <c r="I96" s="18"/>
      <c r="J96" s="74"/>
      <c r="K96" s="18"/>
      <c r="L96" s="117"/>
      <c r="M96" s="117"/>
      <c r="N96" s="18">
        <v>1377</v>
      </c>
      <c r="O96" s="18">
        <v>20.655</v>
      </c>
      <c r="P96" s="18">
        <v>10.3275</v>
      </c>
      <c r="Q96" s="18">
        <v>10.3275</v>
      </c>
      <c r="R96" s="18">
        <v>10.3275</v>
      </c>
      <c r="S96" s="18">
        <v>10.3275</v>
      </c>
      <c r="T96" s="18">
        <v>20.655</v>
      </c>
      <c r="U96" s="18"/>
    </row>
    <row r="97" spans="1:22" s="3" customFormat="1" ht="36.75" customHeight="1">
      <c r="A97" s="55" t="s">
        <v>134</v>
      </c>
      <c r="B97" s="55"/>
      <c r="C97" s="55"/>
      <c r="D97" s="24"/>
      <c r="E97" s="96"/>
      <c r="F97" s="24"/>
      <c r="G97" s="97"/>
      <c r="H97" s="97"/>
      <c r="I97" s="24"/>
      <c r="J97" s="74"/>
      <c r="K97" s="24"/>
      <c r="L97" s="97"/>
      <c r="M97" s="24"/>
      <c r="N97" s="24">
        <v>1377</v>
      </c>
      <c r="O97" s="24">
        <v>20.655</v>
      </c>
      <c r="P97" s="24">
        <v>10.3275</v>
      </c>
      <c r="Q97" s="24">
        <v>10.3275</v>
      </c>
      <c r="R97" s="24">
        <v>10.3275</v>
      </c>
      <c r="S97" s="24">
        <v>10.3275</v>
      </c>
      <c r="T97" s="24">
        <v>20.655</v>
      </c>
      <c r="U97" s="97"/>
      <c r="V97" s="2"/>
    </row>
    <row r="98" spans="1:22" s="4" customFormat="1" ht="43.5" customHeight="1">
      <c r="A98" s="118" t="s">
        <v>6</v>
      </c>
      <c r="B98" s="118"/>
      <c r="C98" s="118"/>
      <c r="D98" s="119"/>
      <c r="E98" s="116"/>
      <c r="F98" s="68">
        <f aca="true" t="shared" si="18" ref="F98:H98">F9+F24+F39+F44+F50+F58+F71+F78+F90+F92+F95+F97</f>
        <v>940</v>
      </c>
      <c r="G98" s="67">
        <f t="shared" si="18"/>
        <v>470</v>
      </c>
      <c r="H98" s="68">
        <f t="shared" si="18"/>
        <v>470</v>
      </c>
      <c r="I98" s="68"/>
      <c r="J98" s="102"/>
      <c r="K98" s="68">
        <f aca="true" t="shared" si="19" ref="K98:T98">K9+K24+K39+K44+K50+K58+K71+K78+K90+K92+K95+K97</f>
        <v>6300</v>
      </c>
      <c r="L98" s="67">
        <f t="shared" si="19"/>
        <v>3150</v>
      </c>
      <c r="M98" s="68">
        <f t="shared" si="19"/>
        <v>3150</v>
      </c>
      <c r="N98" s="67">
        <f t="shared" si="19"/>
        <v>74914</v>
      </c>
      <c r="O98" s="68">
        <f t="shared" si="19"/>
        <v>1170.62</v>
      </c>
      <c r="P98" s="67">
        <f t="shared" si="19"/>
        <v>585.31</v>
      </c>
      <c r="Q98" s="68">
        <f t="shared" si="19"/>
        <v>585.31</v>
      </c>
      <c r="R98" s="68">
        <f t="shared" si="19"/>
        <v>4205.31</v>
      </c>
      <c r="S98" s="68">
        <f t="shared" si="19"/>
        <v>4205.31</v>
      </c>
      <c r="T98" s="68">
        <f t="shared" si="19"/>
        <v>8410.62</v>
      </c>
      <c r="U98" s="128"/>
      <c r="V98" s="70"/>
    </row>
    <row r="124" ht="12" customHeight="1"/>
    <row r="158" spans="1:21" ht="30.75" customHeight="1">
      <c r="A158" s="129" t="s">
        <v>6</v>
      </c>
      <c r="B158" s="130"/>
      <c r="C158" s="131"/>
      <c r="D158" s="132"/>
      <c r="E158" s="133"/>
      <c r="F158" s="132"/>
      <c r="G158" s="132"/>
      <c r="H158" s="132"/>
      <c r="I158" s="134"/>
      <c r="J158" s="135"/>
      <c r="K158" s="132"/>
      <c r="L158" s="132"/>
      <c r="M158" s="132"/>
      <c r="N158" s="136"/>
      <c r="O158" s="136"/>
      <c r="P158" s="136"/>
      <c r="Q158" s="136"/>
      <c r="R158" s="132"/>
      <c r="S158" s="132"/>
      <c r="T158" s="132"/>
      <c r="U158" s="137"/>
    </row>
  </sheetData>
  <sheetProtection/>
  <mergeCells count="33">
    <mergeCell ref="A1:B1"/>
    <mergeCell ref="A2:U2"/>
    <mergeCell ref="T3:U3"/>
    <mergeCell ref="D4:H4"/>
    <mergeCell ref="I4:M4"/>
    <mergeCell ref="N4:Q4"/>
    <mergeCell ref="R4:T4"/>
    <mergeCell ref="A9:C9"/>
    <mergeCell ref="A24:C24"/>
    <mergeCell ref="A39:C39"/>
    <mergeCell ref="A44:C44"/>
    <mergeCell ref="A50:C50"/>
    <mergeCell ref="A58:C58"/>
    <mergeCell ref="A71:C71"/>
    <mergeCell ref="A78:C78"/>
    <mergeCell ref="A90:C90"/>
    <mergeCell ref="A92:C92"/>
    <mergeCell ref="A95:C95"/>
    <mergeCell ref="A97:C97"/>
    <mergeCell ref="A98:C98"/>
    <mergeCell ref="A158:C158"/>
    <mergeCell ref="A4:A5"/>
    <mergeCell ref="B6:B8"/>
    <mergeCell ref="B25:B38"/>
    <mergeCell ref="B40:B43"/>
    <mergeCell ref="B45:B49"/>
    <mergeCell ref="B51:B57"/>
    <mergeCell ref="B59:B70"/>
    <mergeCell ref="B72:B77"/>
    <mergeCell ref="B79:B89"/>
    <mergeCell ref="B93:B94"/>
    <mergeCell ref="U4:U5"/>
    <mergeCell ref="B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workbookViewId="0" topLeftCell="A12">
      <selection activeCell="E15" sqref="E15"/>
    </sheetView>
  </sheetViews>
  <sheetFormatPr defaultColWidth="8.875" defaultRowHeight="14.25"/>
  <cols>
    <col min="1" max="1" width="4.125" style="5" customWidth="1"/>
    <col min="2" max="3" width="12.375" style="0" customWidth="1"/>
    <col min="4" max="4" width="16.875" style="0" customWidth="1"/>
    <col min="5" max="5" width="7.125" style="0" customWidth="1"/>
    <col min="6" max="6" width="7.875" style="0" customWidth="1"/>
    <col min="7" max="7" width="10.875" style="0" customWidth="1"/>
    <col min="8" max="8" width="10.125" style="0" customWidth="1"/>
    <col min="9" max="11" width="10.50390625" style="0" customWidth="1"/>
    <col min="12" max="12" width="9.875" style="0" customWidth="1"/>
  </cols>
  <sheetData>
    <row r="1" spans="1:2" ht="33" customHeight="1">
      <c r="A1" s="7" t="s">
        <v>15</v>
      </c>
      <c r="B1" s="7"/>
    </row>
    <row r="2" spans="1:12" ht="36" customHeight="1">
      <c r="A2" s="8" t="s">
        <v>135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" customHeight="1">
      <c r="A3" s="8"/>
      <c r="B3" s="8"/>
      <c r="C3" s="8"/>
      <c r="D3" s="8"/>
      <c r="E3" s="8"/>
      <c r="F3" s="8"/>
      <c r="G3" s="8"/>
      <c r="H3" s="8"/>
      <c r="I3" s="8"/>
      <c r="J3" s="8"/>
      <c r="K3" s="32" t="s">
        <v>17</v>
      </c>
      <c r="L3" s="32"/>
    </row>
    <row r="4" spans="1:12" s="1" customFormat="1" ht="36.75" customHeight="1">
      <c r="A4" s="9" t="s">
        <v>18</v>
      </c>
      <c r="B4" s="10" t="s">
        <v>19</v>
      </c>
      <c r="C4" s="10"/>
      <c r="D4" s="71" t="s">
        <v>4</v>
      </c>
      <c r="E4" s="72"/>
      <c r="F4" s="72"/>
      <c r="G4" s="72"/>
      <c r="H4" s="72"/>
      <c r="I4" s="10" t="s">
        <v>21</v>
      </c>
      <c r="J4" s="10"/>
      <c r="K4" s="71"/>
      <c r="L4" s="34" t="s">
        <v>22</v>
      </c>
    </row>
    <row r="5" spans="1:12" s="1" customFormat="1" ht="60" customHeight="1">
      <c r="A5" s="13"/>
      <c r="B5" s="14"/>
      <c r="C5" s="14"/>
      <c r="D5" s="15" t="s">
        <v>23</v>
      </c>
      <c r="E5" s="15" t="s">
        <v>24</v>
      </c>
      <c r="F5" s="15" t="s">
        <v>25</v>
      </c>
      <c r="G5" s="15" t="s">
        <v>26</v>
      </c>
      <c r="H5" s="15" t="s">
        <v>30</v>
      </c>
      <c r="I5" s="14" t="s">
        <v>29</v>
      </c>
      <c r="J5" s="14" t="s">
        <v>30</v>
      </c>
      <c r="K5" s="78" t="s">
        <v>6</v>
      </c>
      <c r="L5" s="36"/>
    </row>
    <row r="6" spans="1:12" s="2" customFormat="1" ht="36.75" customHeight="1">
      <c r="A6" s="73">
        <v>1</v>
      </c>
      <c r="B6" s="18" t="s">
        <v>136</v>
      </c>
      <c r="C6" s="18" t="s">
        <v>137</v>
      </c>
      <c r="D6" s="18">
        <v>80</v>
      </c>
      <c r="E6" s="18">
        <v>100</v>
      </c>
      <c r="F6" s="18">
        <v>80</v>
      </c>
      <c r="G6" s="18">
        <v>40</v>
      </c>
      <c r="H6" s="18">
        <v>40</v>
      </c>
      <c r="I6" s="18">
        <v>40</v>
      </c>
      <c r="J6" s="18">
        <v>40</v>
      </c>
      <c r="K6" s="18">
        <v>80</v>
      </c>
      <c r="L6" s="79"/>
    </row>
    <row r="7" spans="1:12" s="2" customFormat="1" ht="36.75" customHeight="1">
      <c r="A7" s="73"/>
      <c r="B7" s="18"/>
      <c r="C7" s="18" t="s">
        <v>138</v>
      </c>
      <c r="D7" s="18">
        <v>100</v>
      </c>
      <c r="E7" s="18">
        <v>100</v>
      </c>
      <c r="F7" s="18">
        <v>100</v>
      </c>
      <c r="G7" s="18">
        <v>50</v>
      </c>
      <c r="H7" s="18">
        <v>50</v>
      </c>
      <c r="I7" s="18">
        <v>50</v>
      </c>
      <c r="J7" s="18">
        <v>50</v>
      </c>
      <c r="K7" s="18">
        <v>100</v>
      </c>
      <c r="L7" s="79"/>
    </row>
    <row r="8" spans="1:12" s="2" customFormat="1" ht="36.75" customHeight="1">
      <c r="A8" s="73"/>
      <c r="B8" s="18"/>
      <c r="C8" s="24" t="s">
        <v>139</v>
      </c>
      <c r="D8" s="24"/>
      <c r="E8" s="24"/>
      <c r="F8" s="24">
        <f aca="true" t="shared" si="0" ref="F8:K8">SUM(F6:F7)</f>
        <v>180</v>
      </c>
      <c r="G8" s="24">
        <f t="shared" si="0"/>
        <v>90</v>
      </c>
      <c r="H8" s="24">
        <f t="shared" si="0"/>
        <v>90</v>
      </c>
      <c r="I8" s="24">
        <f t="shared" si="0"/>
        <v>90</v>
      </c>
      <c r="J8" s="24">
        <f t="shared" si="0"/>
        <v>90</v>
      </c>
      <c r="K8" s="24">
        <f t="shared" si="0"/>
        <v>180</v>
      </c>
      <c r="L8" s="80"/>
    </row>
    <row r="9" spans="1:12" s="2" customFormat="1" ht="36.75" customHeight="1">
      <c r="A9" s="73">
        <v>2</v>
      </c>
      <c r="B9" s="25" t="s">
        <v>140</v>
      </c>
      <c r="C9" s="18" t="s">
        <v>141</v>
      </c>
      <c r="D9" s="74">
        <v>100</v>
      </c>
      <c r="E9" s="18">
        <v>100</v>
      </c>
      <c r="F9" s="74">
        <v>100</v>
      </c>
      <c r="G9" s="74">
        <v>50</v>
      </c>
      <c r="H9" s="74">
        <v>50</v>
      </c>
      <c r="I9" s="74">
        <v>50</v>
      </c>
      <c r="J9" s="74">
        <v>50</v>
      </c>
      <c r="K9" s="74">
        <v>100</v>
      </c>
      <c r="L9" s="81"/>
    </row>
    <row r="10" spans="1:12" s="2" customFormat="1" ht="36.75" customHeight="1">
      <c r="A10" s="73"/>
      <c r="B10" s="18"/>
      <c r="C10" s="18" t="s">
        <v>142</v>
      </c>
      <c r="D10" s="74">
        <v>120</v>
      </c>
      <c r="E10" s="18">
        <v>100</v>
      </c>
      <c r="F10" s="74">
        <v>120</v>
      </c>
      <c r="G10" s="74">
        <v>60</v>
      </c>
      <c r="H10" s="74">
        <v>60</v>
      </c>
      <c r="I10" s="74">
        <v>60</v>
      </c>
      <c r="J10" s="74">
        <v>60</v>
      </c>
      <c r="K10" s="74">
        <v>120</v>
      </c>
      <c r="L10" s="81"/>
    </row>
    <row r="11" spans="1:12" s="2" customFormat="1" ht="36.75" customHeight="1">
      <c r="A11" s="73"/>
      <c r="B11" s="18"/>
      <c r="C11" s="18" t="s">
        <v>143</v>
      </c>
      <c r="D11" s="74">
        <v>100</v>
      </c>
      <c r="E11" s="18">
        <v>100</v>
      </c>
      <c r="F11" s="74">
        <v>100</v>
      </c>
      <c r="G11" s="74">
        <v>50</v>
      </c>
      <c r="H11" s="74">
        <v>50</v>
      </c>
      <c r="I11" s="74">
        <v>50</v>
      </c>
      <c r="J11" s="74">
        <v>50</v>
      </c>
      <c r="K11" s="74">
        <v>100</v>
      </c>
      <c r="L11" s="81"/>
    </row>
    <row r="12" spans="1:12" s="2" customFormat="1" ht="36.75" customHeight="1">
      <c r="A12" s="73"/>
      <c r="B12" s="18"/>
      <c r="C12" s="18" t="s">
        <v>144</v>
      </c>
      <c r="D12" s="74">
        <v>100</v>
      </c>
      <c r="E12" s="18">
        <v>100</v>
      </c>
      <c r="F12" s="74">
        <v>100</v>
      </c>
      <c r="G12" s="74">
        <v>50</v>
      </c>
      <c r="H12" s="74">
        <v>50</v>
      </c>
      <c r="I12" s="74">
        <v>50</v>
      </c>
      <c r="J12" s="74">
        <v>50</v>
      </c>
      <c r="K12" s="74">
        <v>100</v>
      </c>
      <c r="L12" s="81"/>
    </row>
    <row r="13" spans="1:12" s="2" customFormat="1" ht="36.75" customHeight="1">
      <c r="A13" s="73"/>
      <c r="B13" s="18"/>
      <c r="C13" s="18" t="s">
        <v>145</v>
      </c>
      <c r="D13" s="74">
        <v>80</v>
      </c>
      <c r="E13" s="18">
        <v>100</v>
      </c>
      <c r="F13" s="74">
        <v>80</v>
      </c>
      <c r="G13" s="74">
        <v>40</v>
      </c>
      <c r="H13" s="74">
        <v>40</v>
      </c>
      <c r="I13" s="74">
        <v>40</v>
      </c>
      <c r="J13" s="74">
        <v>40</v>
      </c>
      <c r="K13" s="74">
        <v>80</v>
      </c>
      <c r="L13" s="81"/>
    </row>
    <row r="14" spans="1:12" s="2" customFormat="1" ht="36.75" customHeight="1">
      <c r="A14" s="73"/>
      <c r="B14" s="18"/>
      <c r="C14" s="18" t="s">
        <v>146</v>
      </c>
      <c r="D14" s="74">
        <v>120</v>
      </c>
      <c r="E14" s="18">
        <v>100</v>
      </c>
      <c r="F14" s="74">
        <v>120</v>
      </c>
      <c r="G14" s="74">
        <v>60</v>
      </c>
      <c r="H14" s="74">
        <v>60</v>
      </c>
      <c r="I14" s="74">
        <v>60</v>
      </c>
      <c r="J14" s="74">
        <v>60</v>
      </c>
      <c r="K14" s="74">
        <v>120</v>
      </c>
      <c r="L14" s="81"/>
    </row>
    <row r="15" spans="1:12" s="2" customFormat="1" ht="36.75" customHeight="1">
      <c r="A15" s="73"/>
      <c r="B15" s="18"/>
      <c r="C15" s="18" t="s">
        <v>147</v>
      </c>
      <c r="D15" s="74">
        <v>120</v>
      </c>
      <c r="E15" s="18">
        <v>60</v>
      </c>
      <c r="F15" s="74">
        <v>60</v>
      </c>
      <c r="G15" s="74">
        <v>30</v>
      </c>
      <c r="H15" s="74">
        <v>30</v>
      </c>
      <c r="I15" s="74">
        <v>30</v>
      </c>
      <c r="J15" s="74">
        <v>30</v>
      </c>
      <c r="K15" s="74">
        <v>60</v>
      </c>
      <c r="L15" s="81" t="s">
        <v>98</v>
      </c>
    </row>
    <row r="16" spans="1:12" s="2" customFormat="1" ht="36.75" customHeight="1">
      <c r="A16" s="73"/>
      <c r="B16" s="18"/>
      <c r="C16" s="18" t="s">
        <v>148</v>
      </c>
      <c r="D16" s="74">
        <v>100</v>
      </c>
      <c r="E16" s="18">
        <v>100</v>
      </c>
      <c r="F16" s="74">
        <v>100</v>
      </c>
      <c r="G16" s="74">
        <v>50</v>
      </c>
      <c r="H16" s="74">
        <v>50</v>
      </c>
      <c r="I16" s="74">
        <v>50</v>
      </c>
      <c r="J16" s="74">
        <v>50</v>
      </c>
      <c r="K16" s="74">
        <v>100</v>
      </c>
      <c r="L16" s="81"/>
    </row>
    <row r="17" spans="1:12" s="2" customFormat="1" ht="36.75" customHeight="1">
      <c r="A17" s="73"/>
      <c r="B17" s="18"/>
      <c r="C17" s="18" t="s">
        <v>149</v>
      </c>
      <c r="D17" s="74">
        <v>120</v>
      </c>
      <c r="E17" s="18">
        <v>100</v>
      </c>
      <c r="F17" s="74">
        <v>120</v>
      </c>
      <c r="G17" s="74">
        <v>60</v>
      </c>
      <c r="H17" s="74">
        <v>60</v>
      </c>
      <c r="I17" s="74">
        <v>60</v>
      </c>
      <c r="J17" s="74">
        <v>60</v>
      </c>
      <c r="K17" s="74">
        <v>120</v>
      </c>
      <c r="L17" s="81"/>
    </row>
    <row r="18" spans="1:12" s="2" customFormat="1" ht="36.75" customHeight="1">
      <c r="A18" s="73"/>
      <c r="B18" s="18"/>
      <c r="C18" s="18" t="s">
        <v>150</v>
      </c>
      <c r="D18" s="75">
        <v>100</v>
      </c>
      <c r="E18" s="18">
        <v>100</v>
      </c>
      <c r="F18" s="75">
        <v>100</v>
      </c>
      <c r="G18" s="75">
        <v>50</v>
      </c>
      <c r="H18" s="75">
        <v>50</v>
      </c>
      <c r="I18" s="75">
        <v>50</v>
      </c>
      <c r="J18" s="75">
        <v>50</v>
      </c>
      <c r="K18" s="75">
        <v>100</v>
      </c>
      <c r="L18" s="81"/>
    </row>
    <row r="19" spans="1:12" s="2" customFormat="1" ht="36.75" customHeight="1">
      <c r="A19" s="73"/>
      <c r="B19" s="18"/>
      <c r="C19" s="24" t="s">
        <v>139</v>
      </c>
      <c r="D19" s="24"/>
      <c r="E19" s="24"/>
      <c r="F19" s="24">
        <f aca="true" t="shared" si="1" ref="F19:K19">SUM(F9:F18)</f>
        <v>1000</v>
      </c>
      <c r="G19" s="24">
        <f t="shared" si="1"/>
        <v>500</v>
      </c>
      <c r="H19" s="24">
        <f t="shared" si="1"/>
        <v>500</v>
      </c>
      <c r="I19" s="24">
        <f t="shared" si="1"/>
        <v>500</v>
      </c>
      <c r="J19" s="24">
        <f t="shared" si="1"/>
        <v>500</v>
      </c>
      <c r="K19" s="24">
        <f t="shared" si="1"/>
        <v>1000</v>
      </c>
      <c r="L19" s="80"/>
    </row>
    <row r="20" spans="1:12" s="2" customFormat="1" ht="36.75" customHeight="1">
      <c r="A20" s="73">
        <v>3</v>
      </c>
      <c r="B20" s="18" t="s">
        <v>151</v>
      </c>
      <c r="C20" s="18" t="s">
        <v>152</v>
      </c>
      <c r="D20" s="18">
        <v>80</v>
      </c>
      <c r="E20" s="18">
        <v>100</v>
      </c>
      <c r="F20" s="18">
        <v>80</v>
      </c>
      <c r="G20" s="18">
        <v>40</v>
      </c>
      <c r="H20" s="18">
        <v>40</v>
      </c>
      <c r="I20" s="18">
        <v>40</v>
      </c>
      <c r="J20" s="18">
        <v>40</v>
      </c>
      <c r="K20" s="18">
        <v>80</v>
      </c>
      <c r="L20" s="79"/>
    </row>
    <row r="21" spans="1:12" s="2" customFormat="1" ht="36.75" customHeight="1">
      <c r="A21" s="73"/>
      <c r="B21" s="18"/>
      <c r="C21" s="18" t="s">
        <v>153</v>
      </c>
      <c r="D21" s="18">
        <v>100</v>
      </c>
      <c r="E21" s="18">
        <v>100</v>
      </c>
      <c r="F21" s="18">
        <v>100</v>
      </c>
      <c r="G21" s="18">
        <v>50</v>
      </c>
      <c r="H21" s="18">
        <v>50</v>
      </c>
      <c r="I21" s="18">
        <v>50</v>
      </c>
      <c r="J21" s="18">
        <v>50</v>
      </c>
      <c r="K21" s="18">
        <v>100</v>
      </c>
      <c r="L21" s="79"/>
    </row>
    <row r="22" spans="1:12" s="2" customFormat="1" ht="36.75" customHeight="1">
      <c r="A22" s="73"/>
      <c r="B22" s="18"/>
      <c r="C22" s="18" t="s">
        <v>154</v>
      </c>
      <c r="D22" s="18">
        <v>100</v>
      </c>
      <c r="E22" s="18">
        <v>87</v>
      </c>
      <c r="F22" s="18">
        <v>100</v>
      </c>
      <c r="G22" s="18">
        <v>50</v>
      </c>
      <c r="H22" s="18">
        <v>50</v>
      </c>
      <c r="I22" s="18">
        <v>50</v>
      </c>
      <c r="J22" s="18">
        <v>50</v>
      </c>
      <c r="K22" s="18">
        <v>100</v>
      </c>
      <c r="L22" s="79"/>
    </row>
    <row r="23" spans="1:12" s="2" customFormat="1" ht="36.75" customHeight="1">
      <c r="A23" s="73"/>
      <c r="B23" s="18"/>
      <c r="C23" s="18" t="s">
        <v>155</v>
      </c>
      <c r="D23" s="18">
        <v>100</v>
      </c>
      <c r="E23" s="18">
        <v>100</v>
      </c>
      <c r="F23" s="18">
        <v>100</v>
      </c>
      <c r="G23" s="18">
        <v>50</v>
      </c>
      <c r="H23" s="18">
        <v>50</v>
      </c>
      <c r="I23" s="18">
        <v>50</v>
      </c>
      <c r="J23" s="18">
        <v>50</v>
      </c>
      <c r="K23" s="18">
        <v>100</v>
      </c>
      <c r="L23" s="79"/>
    </row>
    <row r="24" spans="1:12" s="2" customFormat="1" ht="36.75" customHeight="1">
      <c r="A24" s="73"/>
      <c r="B24" s="18"/>
      <c r="C24" s="18" t="s">
        <v>156</v>
      </c>
      <c r="D24" s="18">
        <v>100</v>
      </c>
      <c r="E24" s="18">
        <v>100</v>
      </c>
      <c r="F24" s="18">
        <v>100</v>
      </c>
      <c r="G24" s="18">
        <v>50</v>
      </c>
      <c r="H24" s="18">
        <v>50</v>
      </c>
      <c r="I24" s="18">
        <v>50</v>
      </c>
      <c r="J24" s="18">
        <v>50</v>
      </c>
      <c r="K24" s="18">
        <v>100</v>
      </c>
      <c r="L24" s="79"/>
    </row>
    <row r="25" spans="1:12" s="2" customFormat="1" ht="36.75" customHeight="1">
      <c r="A25" s="73"/>
      <c r="B25" s="18"/>
      <c r="C25" s="18" t="s">
        <v>157</v>
      </c>
      <c r="D25" s="18">
        <v>100</v>
      </c>
      <c r="E25" s="18">
        <v>100</v>
      </c>
      <c r="F25" s="18">
        <v>100</v>
      </c>
      <c r="G25" s="18">
        <v>50</v>
      </c>
      <c r="H25" s="18">
        <v>50</v>
      </c>
      <c r="I25" s="18">
        <v>50</v>
      </c>
      <c r="J25" s="18">
        <v>50</v>
      </c>
      <c r="K25" s="18">
        <v>100</v>
      </c>
      <c r="L25" s="79"/>
    </row>
    <row r="26" spans="1:12" s="2" customFormat="1" ht="36.75" customHeight="1">
      <c r="A26" s="73"/>
      <c r="B26" s="18"/>
      <c r="C26" s="24" t="s">
        <v>139</v>
      </c>
      <c r="D26" s="24"/>
      <c r="E26" s="24"/>
      <c r="F26" s="24">
        <f aca="true" t="shared" si="2" ref="F26:K26">SUM(F20:F25)</f>
        <v>580</v>
      </c>
      <c r="G26" s="24">
        <f t="shared" si="2"/>
        <v>290</v>
      </c>
      <c r="H26" s="24">
        <f t="shared" si="2"/>
        <v>290</v>
      </c>
      <c r="I26" s="24">
        <f t="shared" si="2"/>
        <v>290</v>
      </c>
      <c r="J26" s="24">
        <f t="shared" si="2"/>
        <v>290</v>
      </c>
      <c r="K26" s="24">
        <f t="shared" si="2"/>
        <v>580</v>
      </c>
      <c r="L26" s="79"/>
    </row>
    <row r="27" spans="1:12" s="2" customFormat="1" ht="36.75" customHeight="1">
      <c r="A27" s="73">
        <v>4</v>
      </c>
      <c r="B27" s="18" t="s">
        <v>158</v>
      </c>
      <c r="C27" s="18" t="s">
        <v>159</v>
      </c>
      <c r="D27" s="18">
        <v>100</v>
      </c>
      <c r="E27" s="18">
        <v>100</v>
      </c>
      <c r="F27" s="18">
        <v>100</v>
      </c>
      <c r="G27" s="18">
        <v>50</v>
      </c>
      <c r="H27" s="18">
        <v>50</v>
      </c>
      <c r="I27" s="18">
        <v>50</v>
      </c>
      <c r="J27" s="18">
        <v>50</v>
      </c>
      <c r="K27" s="18">
        <v>100</v>
      </c>
      <c r="L27" s="79"/>
    </row>
    <row r="28" spans="1:12" s="2" customFormat="1" ht="36.75" customHeight="1">
      <c r="A28" s="73"/>
      <c r="B28" s="18"/>
      <c r="C28" s="18" t="s">
        <v>160</v>
      </c>
      <c r="D28" s="18">
        <v>120</v>
      </c>
      <c r="E28" s="18">
        <v>100</v>
      </c>
      <c r="F28" s="18">
        <v>120</v>
      </c>
      <c r="G28" s="18">
        <v>60</v>
      </c>
      <c r="H28" s="18">
        <v>60</v>
      </c>
      <c r="I28" s="18">
        <v>60</v>
      </c>
      <c r="J28" s="18">
        <v>60</v>
      </c>
      <c r="K28" s="18">
        <v>120</v>
      </c>
      <c r="L28" s="79"/>
    </row>
    <row r="29" spans="1:12" s="2" customFormat="1" ht="36.75" customHeight="1">
      <c r="A29" s="73"/>
      <c r="B29" s="18"/>
      <c r="C29" s="24" t="s">
        <v>139</v>
      </c>
      <c r="D29" s="24"/>
      <c r="E29" s="24"/>
      <c r="F29" s="24">
        <f aca="true" t="shared" si="3" ref="F29:K29">SUM(F27:F28)</f>
        <v>220</v>
      </c>
      <c r="G29" s="24">
        <f t="shared" si="3"/>
        <v>110</v>
      </c>
      <c r="H29" s="24">
        <f t="shared" si="3"/>
        <v>110</v>
      </c>
      <c r="I29" s="24">
        <f t="shared" si="3"/>
        <v>110</v>
      </c>
      <c r="J29" s="24">
        <f t="shared" si="3"/>
        <v>110</v>
      </c>
      <c r="K29" s="24">
        <f t="shared" si="3"/>
        <v>220</v>
      </c>
      <c r="L29" s="79"/>
    </row>
    <row r="30" spans="1:12" s="70" customFormat="1" ht="36.75" customHeight="1">
      <c r="A30" s="76"/>
      <c r="B30" s="77"/>
      <c r="C30" s="29" t="s">
        <v>161</v>
      </c>
      <c r="D30" s="29"/>
      <c r="E30" s="29"/>
      <c r="F30" s="29">
        <f aca="true" t="shared" si="4" ref="F30:K30">F8+F19+F26+F29</f>
        <v>1980</v>
      </c>
      <c r="G30" s="30">
        <f t="shared" si="4"/>
        <v>990</v>
      </c>
      <c r="H30" s="29">
        <f t="shared" si="4"/>
        <v>990</v>
      </c>
      <c r="I30" s="29">
        <f t="shared" si="4"/>
        <v>990</v>
      </c>
      <c r="J30" s="29">
        <f t="shared" si="4"/>
        <v>990</v>
      </c>
      <c r="K30" s="29">
        <f t="shared" si="4"/>
        <v>1980</v>
      </c>
      <c r="L30" s="82"/>
    </row>
  </sheetData>
  <sheetProtection/>
  <mergeCells count="8">
    <mergeCell ref="A1:B1"/>
    <mergeCell ref="A2:L2"/>
    <mergeCell ref="K3:L3"/>
    <mergeCell ref="D4:H4"/>
    <mergeCell ref="I4:K4"/>
    <mergeCell ref="A4:A5"/>
    <mergeCell ref="L4:L5"/>
    <mergeCell ref="B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73" zoomScaleNormal="73" workbookViewId="0" topLeftCell="E2">
      <pane ySplit="5" topLeftCell="A31" activePane="bottomLeft" state="frozen"/>
      <selection pane="bottomLeft" activeCell="E12" sqref="E12"/>
    </sheetView>
  </sheetViews>
  <sheetFormatPr defaultColWidth="8.75390625" defaultRowHeight="14.25"/>
  <cols>
    <col min="1" max="1" width="4.25390625" style="5" customWidth="1"/>
    <col min="2" max="2" width="14.00390625" style="0" customWidth="1"/>
    <col min="3" max="3" width="25.875" style="48" customWidth="1"/>
    <col min="4" max="4" width="16.75390625" style="49" customWidth="1"/>
    <col min="5" max="5" width="18.50390625" style="0" customWidth="1"/>
    <col min="6" max="6" width="12.625" style="0" customWidth="1"/>
    <col min="7" max="7" width="10.75390625" style="0" customWidth="1"/>
    <col min="8" max="8" width="10.25390625" style="0" customWidth="1"/>
    <col min="9" max="9" width="16.75390625" style="0" customWidth="1"/>
    <col min="10" max="10" width="11.375" style="0" customWidth="1"/>
    <col min="11" max="11" width="12.25390625" style="0" customWidth="1"/>
    <col min="12" max="12" width="10.75390625" style="0" customWidth="1"/>
    <col min="13" max="14" width="10.25390625" style="0" customWidth="1"/>
    <col min="15" max="15" width="11.875" style="0" customWidth="1"/>
    <col min="16" max="17" width="10.25390625" style="0" customWidth="1"/>
    <col min="18" max="18" width="11.875" style="0" customWidth="1"/>
    <col min="19" max="19" width="10.375" style="0" customWidth="1"/>
    <col min="20" max="20" width="12.875" style="0" customWidth="1"/>
    <col min="21" max="21" width="14.625" style="0" customWidth="1"/>
  </cols>
  <sheetData>
    <row r="1" spans="1:2" ht="33" customHeight="1">
      <c r="A1" s="7" t="s">
        <v>15</v>
      </c>
      <c r="B1" s="7"/>
    </row>
    <row r="2" spans="1:21" ht="36" customHeight="1">
      <c r="A2" s="8" t="s">
        <v>16</v>
      </c>
      <c r="B2" s="8"/>
      <c r="C2" s="8"/>
      <c r="D2" s="5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4" customHeight="1">
      <c r="A3" s="8"/>
      <c r="B3" s="8"/>
      <c r="C3" s="8"/>
      <c r="D3" s="5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2" t="s">
        <v>17</v>
      </c>
      <c r="U3" s="32"/>
    </row>
    <row r="4" spans="1:21" s="1" customFormat="1" ht="36.75" customHeight="1">
      <c r="A4" s="9" t="s">
        <v>18</v>
      </c>
      <c r="B4" s="10" t="s">
        <v>19</v>
      </c>
      <c r="C4" s="10"/>
      <c r="D4" s="51" t="s">
        <v>3</v>
      </c>
      <c r="E4" s="12"/>
      <c r="F4" s="12"/>
      <c r="G4" s="12"/>
      <c r="H4" s="12"/>
      <c r="I4" s="11" t="s">
        <v>20</v>
      </c>
      <c r="J4" s="12"/>
      <c r="K4" s="12"/>
      <c r="L4" s="12"/>
      <c r="M4" s="12"/>
      <c r="N4" s="31" t="s">
        <v>5</v>
      </c>
      <c r="O4" s="31"/>
      <c r="P4" s="31"/>
      <c r="Q4" s="31"/>
      <c r="R4" s="10" t="s">
        <v>21</v>
      </c>
      <c r="S4" s="10"/>
      <c r="T4" s="33"/>
      <c r="U4" s="34" t="s">
        <v>22</v>
      </c>
    </row>
    <row r="5" spans="1:21" s="1" customFormat="1" ht="60" customHeight="1">
      <c r="A5" s="13"/>
      <c r="B5" s="14"/>
      <c r="C5" s="14"/>
      <c r="D5" s="52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25</v>
      </c>
      <c r="P5" s="15" t="s">
        <v>26</v>
      </c>
      <c r="Q5" s="15" t="s">
        <v>27</v>
      </c>
      <c r="R5" s="14" t="s">
        <v>29</v>
      </c>
      <c r="S5" s="14" t="s">
        <v>30</v>
      </c>
      <c r="T5" s="35" t="s">
        <v>6</v>
      </c>
      <c r="U5" s="36"/>
    </row>
    <row r="6" spans="1:21" s="2" customFormat="1" ht="36.75" customHeight="1">
      <c r="A6" s="16">
        <v>1</v>
      </c>
      <c r="B6" s="17" t="s">
        <v>162</v>
      </c>
      <c r="C6" s="18" t="s">
        <v>163</v>
      </c>
      <c r="D6" s="53">
        <v>120</v>
      </c>
      <c r="E6" s="18">
        <v>100</v>
      </c>
      <c r="F6" s="18">
        <v>120</v>
      </c>
      <c r="G6" s="18">
        <v>60</v>
      </c>
      <c r="H6" s="18">
        <v>60</v>
      </c>
      <c r="I6" s="18"/>
      <c r="J6" s="18"/>
      <c r="K6" s="18"/>
      <c r="L6" s="19"/>
      <c r="M6" s="19"/>
      <c r="N6" s="19"/>
      <c r="O6" s="19"/>
      <c r="P6" s="19"/>
      <c r="Q6" s="19"/>
      <c r="R6" s="19">
        <f aca="true" t="shared" si="0" ref="R6:R22">G6+L6+P6</f>
        <v>60</v>
      </c>
      <c r="S6" s="19">
        <f aca="true" t="shared" si="1" ref="S6:S22">H6+M6+Q6</f>
        <v>60</v>
      </c>
      <c r="T6" s="37">
        <f aca="true" t="shared" si="2" ref="T6:T22">F6+K6+O6</f>
        <v>120</v>
      </c>
      <c r="U6" s="38"/>
    </row>
    <row r="7" spans="1:21" s="2" customFormat="1" ht="36.75" customHeight="1">
      <c r="A7" s="20"/>
      <c r="B7" s="21"/>
      <c r="C7" s="18" t="s">
        <v>164</v>
      </c>
      <c r="D7" s="53">
        <v>120</v>
      </c>
      <c r="E7" s="18">
        <v>100</v>
      </c>
      <c r="F7" s="18">
        <v>120</v>
      </c>
      <c r="G7" s="18">
        <v>60</v>
      </c>
      <c r="H7" s="18">
        <v>60</v>
      </c>
      <c r="I7" s="18"/>
      <c r="J7" s="18"/>
      <c r="K7" s="18"/>
      <c r="L7" s="19"/>
      <c r="M7" s="19"/>
      <c r="N7" s="19"/>
      <c r="O7" s="19"/>
      <c r="P7" s="19"/>
      <c r="Q7" s="19"/>
      <c r="R7" s="19">
        <f t="shared" si="0"/>
        <v>60</v>
      </c>
      <c r="S7" s="19">
        <f t="shared" si="1"/>
        <v>60</v>
      </c>
      <c r="T7" s="37">
        <f t="shared" si="2"/>
        <v>120</v>
      </c>
      <c r="U7" s="38"/>
    </row>
    <row r="8" spans="1:21" s="2" customFormat="1" ht="36.75" customHeight="1">
      <c r="A8" s="20"/>
      <c r="B8" s="21"/>
      <c r="C8" s="18" t="s">
        <v>150</v>
      </c>
      <c r="D8" s="53">
        <v>120</v>
      </c>
      <c r="E8" s="18">
        <v>100</v>
      </c>
      <c r="F8" s="18">
        <v>120</v>
      </c>
      <c r="G8" s="18">
        <v>60</v>
      </c>
      <c r="H8" s="18">
        <v>60</v>
      </c>
      <c r="I8" s="18"/>
      <c r="J8" s="18"/>
      <c r="K8" s="18"/>
      <c r="L8" s="19"/>
      <c r="M8" s="19"/>
      <c r="N8" s="19"/>
      <c r="O8" s="19"/>
      <c r="P8" s="19"/>
      <c r="Q8" s="19"/>
      <c r="R8" s="19">
        <f t="shared" si="0"/>
        <v>60</v>
      </c>
      <c r="S8" s="19">
        <f t="shared" si="1"/>
        <v>60</v>
      </c>
      <c r="T8" s="37">
        <f t="shared" si="2"/>
        <v>120</v>
      </c>
      <c r="U8" s="38"/>
    </row>
    <row r="9" spans="1:21" s="2" customFormat="1" ht="36.75" customHeight="1">
      <c r="A9" s="20"/>
      <c r="B9" s="21"/>
      <c r="C9" s="18" t="s">
        <v>165</v>
      </c>
      <c r="D9" s="53">
        <v>120</v>
      </c>
      <c r="E9" s="18">
        <v>100</v>
      </c>
      <c r="F9" s="18">
        <v>120</v>
      </c>
      <c r="G9" s="18">
        <v>60</v>
      </c>
      <c r="H9" s="18">
        <v>60</v>
      </c>
      <c r="I9" s="18"/>
      <c r="J9" s="18"/>
      <c r="K9" s="18"/>
      <c r="L9" s="19"/>
      <c r="M9" s="19"/>
      <c r="N9" s="19"/>
      <c r="O9" s="19"/>
      <c r="P9" s="19"/>
      <c r="Q9" s="19"/>
      <c r="R9" s="19">
        <f t="shared" si="0"/>
        <v>60</v>
      </c>
      <c r="S9" s="19">
        <f t="shared" si="1"/>
        <v>60</v>
      </c>
      <c r="T9" s="37">
        <f t="shared" si="2"/>
        <v>120</v>
      </c>
      <c r="U9" s="38"/>
    </row>
    <row r="10" spans="1:21" s="2" customFormat="1" ht="36.75" customHeight="1">
      <c r="A10" s="20"/>
      <c r="B10" s="21"/>
      <c r="C10" s="18" t="s">
        <v>166</v>
      </c>
      <c r="D10" s="53">
        <v>120</v>
      </c>
      <c r="E10" s="18">
        <v>95</v>
      </c>
      <c r="F10" s="18">
        <v>120</v>
      </c>
      <c r="G10" s="18">
        <v>60</v>
      </c>
      <c r="H10" s="18">
        <v>60</v>
      </c>
      <c r="I10" s="18"/>
      <c r="J10" s="18"/>
      <c r="K10" s="18"/>
      <c r="L10" s="19"/>
      <c r="M10" s="19"/>
      <c r="N10" s="19"/>
      <c r="O10" s="19"/>
      <c r="P10" s="19"/>
      <c r="Q10" s="19"/>
      <c r="R10" s="19">
        <f t="shared" si="0"/>
        <v>60</v>
      </c>
      <c r="S10" s="19">
        <f t="shared" si="1"/>
        <v>60</v>
      </c>
      <c r="T10" s="37">
        <f t="shared" si="2"/>
        <v>120</v>
      </c>
      <c r="U10" s="38"/>
    </row>
    <row r="11" spans="1:21" s="2" customFormat="1" ht="36.75" customHeight="1">
      <c r="A11" s="20"/>
      <c r="B11" s="21"/>
      <c r="C11" s="18" t="s">
        <v>167</v>
      </c>
      <c r="D11" s="53">
        <v>120</v>
      </c>
      <c r="E11" s="18">
        <v>100</v>
      </c>
      <c r="F11" s="18">
        <v>120</v>
      </c>
      <c r="G11" s="18">
        <v>60</v>
      </c>
      <c r="H11" s="18">
        <v>60</v>
      </c>
      <c r="I11" s="18"/>
      <c r="J11" s="18"/>
      <c r="K11" s="18"/>
      <c r="L11" s="19"/>
      <c r="M11" s="19"/>
      <c r="N11" s="19"/>
      <c r="O11" s="19"/>
      <c r="P11" s="19"/>
      <c r="Q11" s="19"/>
      <c r="R11" s="19">
        <f t="shared" si="0"/>
        <v>60</v>
      </c>
      <c r="S11" s="19">
        <f t="shared" si="1"/>
        <v>60</v>
      </c>
      <c r="T11" s="37">
        <f t="shared" si="2"/>
        <v>120</v>
      </c>
      <c r="U11" s="38"/>
    </row>
    <row r="12" spans="1:21" s="3" customFormat="1" ht="36.75" customHeight="1">
      <c r="A12" s="54"/>
      <c r="B12" s="23"/>
      <c r="C12" s="55" t="s">
        <v>139</v>
      </c>
      <c r="D12" s="56"/>
      <c r="E12" s="55"/>
      <c r="F12" s="24">
        <f aca="true" t="shared" si="3" ref="F12:H12">SUM(F6:F11)</f>
        <v>720</v>
      </c>
      <c r="G12" s="24">
        <f t="shared" si="3"/>
        <v>360</v>
      </c>
      <c r="H12" s="24">
        <f t="shared" si="3"/>
        <v>360</v>
      </c>
      <c r="I12" s="24"/>
      <c r="J12" s="24"/>
      <c r="K12" s="24"/>
      <c r="L12" s="27"/>
      <c r="M12" s="27"/>
      <c r="N12" s="27"/>
      <c r="O12" s="27"/>
      <c r="P12" s="27"/>
      <c r="Q12" s="27"/>
      <c r="R12" s="27">
        <f t="shared" si="0"/>
        <v>360</v>
      </c>
      <c r="S12" s="27">
        <f t="shared" si="1"/>
        <v>360</v>
      </c>
      <c r="T12" s="39">
        <f t="shared" si="2"/>
        <v>720</v>
      </c>
      <c r="U12" s="40"/>
    </row>
    <row r="13" spans="1:21" s="2" customFormat="1" ht="36.75" customHeight="1">
      <c r="A13" s="16">
        <v>2</v>
      </c>
      <c r="B13" s="17" t="s">
        <v>168</v>
      </c>
      <c r="C13" s="18" t="s">
        <v>169</v>
      </c>
      <c r="D13" s="53">
        <v>140</v>
      </c>
      <c r="E13" s="18">
        <v>97</v>
      </c>
      <c r="F13" s="53">
        <v>140</v>
      </c>
      <c r="G13" s="19">
        <v>70</v>
      </c>
      <c r="H13" s="19">
        <v>70</v>
      </c>
      <c r="I13" s="18"/>
      <c r="J13" s="18"/>
      <c r="K13" s="18"/>
      <c r="L13" s="19"/>
      <c r="M13" s="19"/>
      <c r="N13" s="19"/>
      <c r="O13" s="19"/>
      <c r="P13" s="19"/>
      <c r="Q13" s="19"/>
      <c r="R13" s="19">
        <f t="shared" si="0"/>
        <v>70</v>
      </c>
      <c r="S13" s="19">
        <f t="shared" si="1"/>
        <v>70</v>
      </c>
      <c r="T13" s="37">
        <f t="shared" si="2"/>
        <v>140</v>
      </c>
      <c r="U13" s="38"/>
    </row>
    <row r="14" spans="1:21" s="2" customFormat="1" ht="36.75" customHeight="1">
      <c r="A14" s="20"/>
      <c r="B14" s="21"/>
      <c r="C14" s="18" t="s">
        <v>42</v>
      </c>
      <c r="D14" s="53">
        <v>140</v>
      </c>
      <c r="E14" s="18">
        <v>96</v>
      </c>
      <c r="F14" s="53">
        <v>140</v>
      </c>
      <c r="G14" s="19">
        <v>70</v>
      </c>
      <c r="H14" s="19">
        <v>70</v>
      </c>
      <c r="I14" s="18"/>
      <c r="J14" s="18"/>
      <c r="K14" s="18"/>
      <c r="L14" s="19"/>
      <c r="M14" s="19"/>
      <c r="N14" s="19"/>
      <c r="O14" s="19"/>
      <c r="P14" s="19"/>
      <c r="Q14" s="19"/>
      <c r="R14" s="19">
        <f t="shared" si="0"/>
        <v>70</v>
      </c>
      <c r="S14" s="19">
        <f t="shared" si="1"/>
        <v>70</v>
      </c>
      <c r="T14" s="37">
        <f t="shared" si="2"/>
        <v>140</v>
      </c>
      <c r="U14" s="38"/>
    </row>
    <row r="15" spans="1:21" s="2" customFormat="1" ht="36.75" customHeight="1">
      <c r="A15" s="20"/>
      <c r="B15" s="21"/>
      <c r="C15" s="18" t="s">
        <v>170</v>
      </c>
      <c r="D15" s="53">
        <v>120</v>
      </c>
      <c r="E15" s="18">
        <v>86</v>
      </c>
      <c r="F15" s="53">
        <v>120</v>
      </c>
      <c r="G15" s="19">
        <v>60</v>
      </c>
      <c r="H15" s="19">
        <v>60</v>
      </c>
      <c r="I15" s="18"/>
      <c r="J15" s="18"/>
      <c r="K15" s="18"/>
      <c r="L15" s="19"/>
      <c r="M15" s="19"/>
      <c r="N15" s="19"/>
      <c r="O15" s="19"/>
      <c r="P15" s="19"/>
      <c r="Q15" s="19"/>
      <c r="R15" s="19">
        <f t="shared" si="0"/>
        <v>60</v>
      </c>
      <c r="S15" s="19">
        <f t="shared" si="1"/>
        <v>60</v>
      </c>
      <c r="T15" s="37">
        <f t="shared" si="2"/>
        <v>120</v>
      </c>
      <c r="U15" s="38"/>
    </row>
    <row r="16" spans="1:21" s="2" customFormat="1" ht="36.75" customHeight="1">
      <c r="A16" s="20"/>
      <c r="B16" s="21"/>
      <c r="C16" s="18" t="s">
        <v>171</v>
      </c>
      <c r="D16" s="53">
        <v>120</v>
      </c>
      <c r="E16" s="18">
        <v>96</v>
      </c>
      <c r="F16" s="53">
        <v>120</v>
      </c>
      <c r="G16" s="19">
        <v>60</v>
      </c>
      <c r="H16" s="19">
        <v>60</v>
      </c>
      <c r="I16" s="18"/>
      <c r="J16" s="18"/>
      <c r="K16" s="18"/>
      <c r="L16" s="19"/>
      <c r="M16" s="19"/>
      <c r="N16" s="19"/>
      <c r="O16" s="19"/>
      <c r="P16" s="19"/>
      <c r="Q16" s="19"/>
      <c r="R16" s="19">
        <f t="shared" si="0"/>
        <v>60</v>
      </c>
      <c r="S16" s="19">
        <f t="shared" si="1"/>
        <v>60</v>
      </c>
      <c r="T16" s="37">
        <f t="shared" si="2"/>
        <v>120</v>
      </c>
      <c r="U16" s="38"/>
    </row>
    <row r="17" spans="1:21" s="46" customFormat="1" ht="36.75" customHeight="1">
      <c r="A17" s="20"/>
      <c r="B17" s="21"/>
      <c r="C17" s="18" t="s">
        <v>172</v>
      </c>
      <c r="D17" s="53">
        <v>120</v>
      </c>
      <c r="E17" s="18">
        <v>98</v>
      </c>
      <c r="F17" s="53">
        <v>120</v>
      </c>
      <c r="G17" s="19">
        <v>60</v>
      </c>
      <c r="H17" s="19">
        <v>60</v>
      </c>
      <c r="I17" s="18"/>
      <c r="J17" s="18"/>
      <c r="K17" s="18"/>
      <c r="L17" s="19"/>
      <c r="M17" s="19"/>
      <c r="N17" s="19"/>
      <c r="O17" s="19"/>
      <c r="P17" s="19"/>
      <c r="Q17" s="19"/>
      <c r="R17" s="19">
        <f t="shared" si="0"/>
        <v>60</v>
      </c>
      <c r="S17" s="19">
        <f t="shared" si="1"/>
        <v>60</v>
      </c>
      <c r="T17" s="37">
        <f t="shared" si="2"/>
        <v>120</v>
      </c>
      <c r="U17" s="38"/>
    </row>
    <row r="18" spans="1:21" s="46" customFormat="1" ht="36.75" customHeight="1">
      <c r="A18" s="20"/>
      <c r="B18" s="21"/>
      <c r="C18" s="57" t="s">
        <v>173</v>
      </c>
      <c r="D18" s="58"/>
      <c r="E18" s="18"/>
      <c r="F18" s="18"/>
      <c r="G18" s="19"/>
      <c r="H18" s="19"/>
      <c r="I18" s="58">
        <v>80</v>
      </c>
      <c r="J18" s="18">
        <v>100</v>
      </c>
      <c r="K18" s="58">
        <v>80</v>
      </c>
      <c r="L18" s="19">
        <v>40</v>
      </c>
      <c r="M18" s="19">
        <v>40</v>
      </c>
      <c r="N18" s="19"/>
      <c r="O18" s="19"/>
      <c r="P18" s="19"/>
      <c r="Q18" s="19"/>
      <c r="R18" s="19">
        <f t="shared" si="0"/>
        <v>40</v>
      </c>
      <c r="S18" s="19">
        <f t="shared" si="1"/>
        <v>40</v>
      </c>
      <c r="T18" s="37">
        <f t="shared" si="2"/>
        <v>80</v>
      </c>
      <c r="U18" s="38"/>
    </row>
    <row r="19" spans="1:21" s="46" customFormat="1" ht="36.75" customHeight="1">
      <c r="A19" s="20"/>
      <c r="B19" s="21"/>
      <c r="C19" s="59" t="s">
        <v>174</v>
      </c>
      <c r="D19" s="58"/>
      <c r="E19" s="18"/>
      <c r="F19" s="18"/>
      <c r="G19" s="19"/>
      <c r="H19" s="19"/>
      <c r="I19" s="58">
        <v>80</v>
      </c>
      <c r="J19" s="18">
        <v>100</v>
      </c>
      <c r="K19" s="58">
        <v>80</v>
      </c>
      <c r="L19" s="19">
        <v>40</v>
      </c>
      <c r="M19" s="19">
        <v>40</v>
      </c>
      <c r="N19" s="19"/>
      <c r="O19" s="19"/>
      <c r="P19" s="19"/>
      <c r="Q19" s="19"/>
      <c r="R19" s="19">
        <f t="shared" si="0"/>
        <v>40</v>
      </c>
      <c r="S19" s="19">
        <f t="shared" si="1"/>
        <v>40</v>
      </c>
      <c r="T19" s="37">
        <f t="shared" si="2"/>
        <v>80</v>
      </c>
      <c r="U19" s="38"/>
    </row>
    <row r="20" spans="1:21" s="46" customFormat="1" ht="36.75" customHeight="1">
      <c r="A20" s="20"/>
      <c r="B20" s="21"/>
      <c r="C20" s="59" t="s">
        <v>175</v>
      </c>
      <c r="D20" s="58"/>
      <c r="E20" s="18"/>
      <c r="F20" s="18"/>
      <c r="G20" s="19"/>
      <c r="H20" s="19"/>
      <c r="I20" s="58">
        <v>80</v>
      </c>
      <c r="J20" s="18">
        <v>95</v>
      </c>
      <c r="K20" s="58">
        <v>80</v>
      </c>
      <c r="L20" s="19">
        <v>40</v>
      </c>
      <c r="M20" s="19">
        <v>40</v>
      </c>
      <c r="N20" s="19"/>
      <c r="O20" s="19"/>
      <c r="P20" s="19"/>
      <c r="Q20" s="19"/>
      <c r="R20" s="19">
        <f t="shared" si="0"/>
        <v>40</v>
      </c>
      <c r="S20" s="19">
        <f t="shared" si="1"/>
        <v>40</v>
      </c>
      <c r="T20" s="37">
        <f t="shared" si="2"/>
        <v>80</v>
      </c>
      <c r="U20" s="38"/>
    </row>
    <row r="21" spans="1:21" s="46" customFormat="1" ht="36.75" customHeight="1">
      <c r="A21" s="20"/>
      <c r="B21" s="21"/>
      <c r="C21" s="59" t="s">
        <v>176</v>
      </c>
      <c r="D21" s="58"/>
      <c r="E21" s="18"/>
      <c r="F21" s="18"/>
      <c r="G21" s="19"/>
      <c r="H21" s="19"/>
      <c r="I21" s="58">
        <v>80</v>
      </c>
      <c r="J21" s="18">
        <v>92</v>
      </c>
      <c r="K21" s="58">
        <v>80</v>
      </c>
      <c r="L21" s="19">
        <v>40</v>
      </c>
      <c r="M21" s="19">
        <v>40</v>
      </c>
      <c r="N21" s="19"/>
      <c r="O21" s="19"/>
      <c r="P21" s="19"/>
      <c r="Q21" s="19"/>
      <c r="R21" s="19">
        <f t="shared" si="0"/>
        <v>40</v>
      </c>
      <c r="S21" s="19">
        <f t="shared" si="1"/>
        <v>40</v>
      </c>
      <c r="T21" s="37">
        <f t="shared" si="2"/>
        <v>80</v>
      </c>
      <c r="U21" s="38"/>
    </row>
    <row r="22" spans="1:21" s="47" customFormat="1" ht="36.75" customHeight="1">
      <c r="A22" s="54"/>
      <c r="B22" s="23"/>
      <c r="C22" s="55" t="s">
        <v>139</v>
      </c>
      <c r="D22" s="55"/>
      <c r="E22" s="55"/>
      <c r="F22" s="24">
        <f aca="true" t="shared" si="4" ref="F22:H22">SUM(F13:F21)</f>
        <v>640</v>
      </c>
      <c r="G22" s="24">
        <f t="shared" si="4"/>
        <v>320</v>
      </c>
      <c r="H22" s="24">
        <f t="shared" si="4"/>
        <v>320</v>
      </c>
      <c r="I22" s="24"/>
      <c r="J22" s="24"/>
      <c r="K22" s="24">
        <f aca="true" t="shared" si="5" ref="K22:M22">SUM(K13:K21)</f>
        <v>320</v>
      </c>
      <c r="L22" s="24">
        <f t="shared" si="5"/>
        <v>160</v>
      </c>
      <c r="M22" s="24">
        <f t="shared" si="5"/>
        <v>160</v>
      </c>
      <c r="N22" s="27"/>
      <c r="O22" s="27"/>
      <c r="P22" s="27"/>
      <c r="Q22" s="27"/>
      <c r="R22" s="27">
        <f t="shared" si="0"/>
        <v>480</v>
      </c>
      <c r="S22" s="27">
        <f t="shared" si="1"/>
        <v>480</v>
      </c>
      <c r="T22" s="39">
        <f t="shared" si="2"/>
        <v>960</v>
      </c>
      <c r="U22" s="40"/>
    </row>
    <row r="23" spans="1:21" s="46" customFormat="1" ht="45" customHeight="1">
      <c r="A23" s="18"/>
      <c r="B23" s="60" t="s">
        <v>177</v>
      </c>
      <c r="C23" s="61" t="s">
        <v>178</v>
      </c>
      <c r="D23" s="53"/>
      <c r="E23" s="60"/>
      <c r="F23" s="53"/>
      <c r="G23" s="18"/>
      <c r="H23" s="18"/>
      <c r="I23" s="18"/>
      <c r="J23" s="18"/>
      <c r="K23" s="18"/>
      <c r="L23" s="18"/>
      <c r="M23" s="18"/>
      <c r="N23" s="19"/>
      <c r="O23" s="19"/>
      <c r="P23" s="19"/>
      <c r="Q23" s="19"/>
      <c r="R23" s="19"/>
      <c r="S23" s="19"/>
      <c r="T23" s="37"/>
      <c r="U23" s="19"/>
    </row>
    <row r="24" spans="1:21" s="46" customFormat="1" ht="36.75" customHeight="1">
      <c r="A24" s="18"/>
      <c r="B24" s="60"/>
      <c r="C24" s="61" t="s">
        <v>179</v>
      </c>
      <c r="D24" s="53"/>
      <c r="E24" s="60"/>
      <c r="F24" s="53"/>
      <c r="G24" s="18"/>
      <c r="H24" s="18"/>
      <c r="I24" s="18"/>
      <c r="J24" s="18"/>
      <c r="K24" s="18"/>
      <c r="L24" s="18"/>
      <c r="M24" s="18"/>
      <c r="N24" s="19"/>
      <c r="O24" s="19"/>
      <c r="P24" s="19"/>
      <c r="Q24" s="19"/>
      <c r="R24" s="19"/>
      <c r="S24" s="19"/>
      <c r="T24" s="37"/>
      <c r="U24" s="19"/>
    </row>
    <row r="25" spans="1:21" s="46" customFormat="1" ht="36.75" customHeight="1">
      <c r="A25" s="18"/>
      <c r="B25" s="60"/>
      <c r="C25" s="61" t="s">
        <v>180</v>
      </c>
      <c r="D25" s="53"/>
      <c r="E25" s="60"/>
      <c r="F25" s="53"/>
      <c r="G25" s="18"/>
      <c r="H25" s="18"/>
      <c r="I25" s="18"/>
      <c r="J25" s="18"/>
      <c r="K25" s="18"/>
      <c r="L25" s="18"/>
      <c r="M25" s="18"/>
      <c r="N25" s="19"/>
      <c r="O25" s="19"/>
      <c r="P25" s="19"/>
      <c r="Q25" s="19"/>
      <c r="R25" s="19"/>
      <c r="S25" s="19"/>
      <c r="T25" s="37"/>
      <c r="U25" s="19"/>
    </row>
    <row r="26" spans="1:21" s="46" customFormat="1" ht="36.75" customHeight="1">
      <c r="A26" s="18"/>
      <c r="B26" s="60"/>
      <c r="C26" s="61" t="s">
        <v>181</v>
      </c>
      <c r="D26" s="53"/>
      <c r="E26" s="60"/>
      <c r="F26" s="53"/>
      <c r="G26" s="18"/>
      <c r="H26" s="18"/>
      <c r="I26" s="18"/>
      <c r="J26" s="18"/>
      <c r="K26" s="18"/>
      <c r="L26" s="18"/>
      <c r="M26" s="18"/>
      <c r="N26" s="19"/>
      <c r="O26" s="19"/>
      <c r="P26" s="19"/>
      <c r="Q26" s="19"/>
      <c r="R26" s="19"/>
      <c r="S26" s="19"/>
      <c r="T26" s="37"/>
      <c r="U26" s="19"/>
    </row>
    <row r="27" spans="1:21" s="46" customFormat="1" ht="36.75" customHeight="1">
      <c r="A27" s="18"/>
      <c r="B27" s="60"/>
      <c r="C27" s="61" t="s">
        <v>182</v>
      </c>
      <c r="D27" s="53"/>
      <c r="E27" s="60"/>
      <c r="F27" s="53"/>
      <c r="G27" s="18"/>
      <c r="H27" s="18"/>
      <c r="I27" s="18"/>
      <c r="J27" s="18"/>
      <c r="K27" s="18"/>
      <c r="L27" s="18"/>
      <c r="M27" s="18"/>
      <c r="N27" s="19"/>
      <c r="O27" s="19"/>
      <c r="P27" s="19"/>
      <c r="Q27" s="19"/>
      <c r="R27" s="19"/>
      <c r="S27" s="19"/>
      <c r="T27" s="37"/>
      <c r="U27" s="19"/>
    </row>
    <row r="28" spans="1:21" s="46" customFormat="1" ht="36.75" customHeight="1">
      <c r="A28" s="18"/>
      <c r="B28" s="60"/>
      <c r="C28" s="60" t="s">
        <v>139</v>
      </c>
      <c r="D28" s="60"/>
      <c r="E28" s="60"/>
      <c r="F28" s="18"/>
      <c r="G28" s="18"/>
      <c r="H28" s="18"/>
      <c r="I28" s="18"/>
      <c r="J28" s="18"/>
      <c r="K28" s="18"/>
      <c r="L28" s="18"/>
      <c r="M28" s="18"/>
      <c r="N28" s="19"/>
      <c r="O28" s="19"/>
      <c r="P28" s="19"/>
      <c r="Q28" s="19"/>
      <c r="R28" s="19"/>
      <c r="S28" s="19"/>
      <c r="T28" s="37"/>
      <c r="U28" s="19"/>
    </row>
    <row r="29" spans="1:21" s="47" customFormat="1" ht="36.75" customHeight="1">
      <c r="A29" s="24"/>
      <c r="B29" s="55" t="s">
        <v>183</v>
      </c>
      <c r="C29" s="55" t="s">
        <v>184</v>
      </c>
      <c r="D29" s="55"/>
      <c r="E29" s="55"/>
      <c r="F29" s="24"/>
      <c r="G29" s="24"/>
      <c r="H29" s="24"/>
      <c r="I29" s="24"/>
      <c r="J29" s="24"/>
      <c r="K29" s="24"/>
      <c r="L29" s="24"/>
      <c r="M29" s="24"/>
      <c r="N29" s="27">
        <v>1004</v>
      </c>
      <c r="O29" s="66">
        <f>P29+Q29</f>
        <v>15.06</v>
      </c>
      <c r="P29" s="66">
        <v>7.53</v>
      </c>
      <c r="Q29" s="66">
        <v>7.53</v>
      </c>
      <c r="R29" s="27">
        <f aca="true" t="shared" si="6" ref="R29:R31">G29+L29+P29</f>
        <v>7.53</v>
      </c>
      <c r="S29" s="27">
        <f aca="true" t="shared" si="7" ref="S29:S31">H29+M29+Q29</f>
        <v>7.53</v>
      </c>
      <c r="T29" s="39">
        <f aca="true" t="shared" si="8" ref="T29:T31">F29+K29+O29</f>
        <v>15.06</v>
      </c>
      <c r="U29" s="27"/>
    </row>
    <row r="30" spans="1:21" s="47" customFormat="1" ht="36.75" customHeight="1">
      <c r="A30" s="24"/>
      <c r="B30" s="55" t="s">
        <v>185</v>
      </c>
      <c r="C30" s="55" t="s">
        <v>184</v>
      </c>
      <c r="D30" s="55"/>
      <c r="E30" s="55"/>
      <c r="F30" s="24"/>
      <c r="G30" s="24"/>
      <c r="H30" s="24"/>
      <c r="I30" s="24"/>
      <c r="J30" s="24"/>
      <c r="K30" s="24"/>
      <c r="L30" s="24"/>
      <c r="M30" s="24"/>
      <c r="N30" s="27">
        <v>2445</v>
      </c>
      <c r="O30" s="66">
        <f>P30+Q30</f>
        <v>36.68</v>
      </c>
      <c r="P30" s="66">
        <v>18.34</v>
      </c>
      <c r="Q30" s="66">
        <v>18.34</v>
      </c>
      <c r="R30" s="27">
        <f t="shared" si="6"/>
        <v>18.34</v>
      </c>
      <c r="S30" s="27">
        <f t="shared" si="7"/>
        <v>18.34</v>
      </c>
      <c r="T30" s="39">
        <f t="shared" si="8"/>
        <v>36.68</v>
      </c>
      <c r="U30" s="27"/>
    </row>
    <row r="31" spans="1:21" s="4" customFormat="1" ht="36.75" customHeight="1">
      <c r="A31" s="62" t="s">
        <v>161</v>
      </c>
      <c r="B31" s="63"/>
      <c r="C31" s="64"/>
      <c r="D31" s="65"/>
      <c r="E31" s="29"/>
      <c r="F31" s="29">
        <f aca="true" t="shared" si="9" ref="F31:H31">F28+F22+F12+F29+F30</f>
        <v>1360</v>
      </c>
      <c r="G31" s="30">
        <f t="shared" si="9"/>
        <v>680</v>
      </c>
      <c r="H31" s="29">
        <f t="shared" si="9"/>
        <v>680</v>
      </c>
      <c r="I31" s="29"/>
      <c r="J31" s="29"/>
      <c r="K31" s="29">
        <f aca="true" t="shared" si="10" ref="K31:Q31">K28+K22+K12+K29+K30</f>
        <v>320</v>
      </c>
      <c r="L31" s="30">
        <f t="shared" si="10"/>
        <v>160</v>
      </c>
      <c r="M31" s="29">
        <f t="shared" si="10"/>
        <v>160</v>
      </c>
      <c r="N31" s="30">
        <f t="shared" si="10"/>
        <v>3449</v>
      </c>
      <c r="O31" s="29">
        <f t="shared" si="10"/>
        <v>51.74</v>
      </c>
      <c r="P31" s="30">
        <f t="shared" si="10"/>
        <v>25.87</v>
      </c>
      <c r="Q31" s="29">
        <f t="shared" si="10"/>
        <v>25.87</v>
      </c>
      <c r="R31" s="67">
        <f t="shared" si="6"/>
        <v>865.87</v>
      </c>
      <c r="S31" s="68">
        <f t="shared" si="7"/>
        <v>865.87</v>
      </c>
      <c r="T31" s="69">
        <f t="shared" si="8"/>
        <v>1731.74</v>
      </c>
      <c r="U31" s="45"/>
    </row>
  </sheetData>
  <sheetProtection/>
  <mergeCells count="16">
    <mergeCell ref="A1:B1"/>
    <mergeCell ref="A2:U2"/>
    <mergeCell ref="T3:U3"/>
    <mergeCell ref="D4:H4"/>
    <mergeCell ref="I4:M4"/>
    <mergeCell ref="N4:Q4"/>
    <mergeCell ref="R4:T4"/>
    <mergeCell ref="A31:C31"/>
    <mergeCell ref="A4:A5"/>
    <mergeCell ref="A6:A12"/>
    <mergeCell ref="A13:A22"/>
    <mergeCell ref="B6:B12"/>
    <mergeCell ref="B13:B22"/>
    <mergeCell ref="B23:B28"/>
    <mergeCell ref="U4:U5"/>
    <mergeCell ref="B4:C5"/>
  </mergeCells>
  <printOptions horizontalCentered="1"/>
  <pageMargins left="0.4326388888888889" right="0.75" top="0.6298611111111111" bottom="0.7083333333333334" header="0.3145833333333333" footer="0.5"/>
  <pageSetup fitToHeight="1" fitToWidth="1" horizontalDpi="600" verticalDpi="600" orientation="landscape" paperSize="8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75" zoomScaleNormal="75" workbookViewId="0" topLeftCell="D1">
      <selection activeCell="J21" sqref="J21"/>
    </sheetView>
  </sheetViews>
  <sheetFormatPr defaultColWidth="8.75390625" defaultRowHeight="14.25"/>
  <cols>
    <col min="1" max="1" width="4.25390625" style="5" customWidth="1"/>
    <col min="2" max="3" width="12.25390625" style="0" customWidth="1"/>
    <col min="4" max="4" width="16.75390625" style="0" customWidth="1"/>
    <col min="5" max="5" width="7.125" style="0" customWidth="1"/>
    <col min="6" max="6" width="12.625" style="0" customWidth="1"/>
    <col min="7" max="7" width="10.75390625" style="0" customWidth="1"/>
    <col min="8" max="8" width="10.25390625" style="0" customWidth="1"/>
    <col min="9" max="9" width="16.75390625" style="0" customWidth="1"/>
    <col min="10" max="10" width="6.625" style="6" customWidth="1"/>
    <col min="11" max="11" width="12.25390625" style="0" customWidth="1"/>
    <col min="12" max="12" width="10.75390625" style="0" customWidth="1"/>
    <col min="13" max="14" width="10.25390625" style="0" customWidth="1"/>
    <col min="15" max="15" width="11.875" style="0" customWidth="1"/>
    <col min="16" max="17" width="10.25390625" style="0" customWidth="1"/>
    <col min="18" max="20" width="7.75390625" style="0" customWidth="1"/>
    <col min="21" max="21" width="9.875" style="0" customWidth="1"/>
  </cols>
  <sheetData>
    <row r="1" spans="1:2" ht="33" customHeight="1">
      <c r="A1" s="7" t="s">
        <v>15</v>
      </c>
      <c r="B1" s="7"/>
    </row>
    <row r="2" spans="1:21" ht="36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4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2" t="s">
        <v>17</v>
      </c>
      <c r="U3" s="32"/>
    </row>
    <row r="4" spans="1:21" s="1" customFormat="1" ht="36.75" customHeight="1">
      <c r="A4" s="9" t="s">
        <v>18</v>
      </c>
      <c r="B4" s="10" t="s">
        <v>19</v>
      </c>
      <c r="C4" s="10"/>
      <c r="D4" s="11" t="s">
        <v>3</v>
      </c>
      <c r="E4" s="12"/>
      <c r="F4" s="12"/>
      <c r="G4" s="12"/>
      <c r="H4" s="12"/>
      <c r="I4" s="11" t="s">
        <v>20</v>
      </c>
      <c r="J4" s="12"/>
      <c r="K4" s="12"/>
      <c r="L4" s="12"/>
      <c r="M4" s="12"/>
      <c r="N4" s="31" t="s">
        <v>5</v>
      </c>
      <c r="O4" s="31"/>
      <c r="P4" s="31"/>
      <c r="Q4" s="31"/>
      <c r="R4" s="10" t="s">
        <v>21</v>
      </c>
      <c r="S4" s="10"/>
      <c r="T4" s="33"/>
      <c r="U4" s="34" t="s">
        <v>22</v>
      </c>
    </row>
    <row r="5" spans="1:21" s="1" customFormat="1" ht="60" customHeight="1">
      <c r="A5" s="13"/>
      <c r="B5" s="14"/>
      <c r="C5" s="14"/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25</v>
      </c>
      <c r="P5" s="15" t="s">
        <v>26</v>
      </c>
      <c r="Q5" s="15" t="s">
        <v>27</v>
      </c>
      <c r="R5" s="14" t="s">
        <v>29</v>
      </c>
      <c r="S5" s="14" t="s">
        <v>30</v>
      </c>
      <c r="T5" s="35" t="s">
        <v>6</v>
      </c>
      <c r="U5" s="36"/>
    </row>
    <row r="6" spans="1:21" s="2" customFormat="1" ht="36.75" customHeight="1">
      <c r="A6" s="16">
        <v>1</v>
      </c>
      <c r="B6" s="17" t="s">
        <v>186</v>
      </c>
      <c r="C6" s="18" t="s">
        <v>187</v>
      </c>
      <c r="D6" s="18">
        <v>120</v>
      </c>
      <c r="E6" s="18">
        <v>97.33</v>
      </c>
      <c r="F6" s="18">
        <v>120</v>
      </c>
      <c r="G6" s="19">
        <v>60</v>
      </c>
      <c r="H6" s="19">
        <v>60</v>
      </c>
      <c r="I6" s="18"/>
      <c r="J6" s="18"/>
      <c r="K6" s="18"/>
      <c r="L6" s="19"/>
      <c r="M6" s="19"/>
      <c r="N6" s="19"/>
      <c r="O6" s="19"/>
      <c r="P6" s="19"/>
      <c r="Q6" s="19"/>
      <c r="R6" s="19">
        <f>G6+L6+P6</f>
        <v>60</v>
      </c>
      <c r="S6" s="19">
        <f>H6+M6+Q6</f>
        <v>60</v>
      </c>
      <c r="T6" s="37">
        <f>SUM(R6:S6)</f>
        <v>120</v>
      </c>
      <c r="U6" s="38"/>
    </row>
    <row r="7" spans="1:21" s="2" customFormat="1" ht="36.75" customHeight="1">
      <c r="A7" s="20"/>
      <c r="B7" s="21"/>
      <c r="C7" s="18" t="s">
        <v>188</v>
      </c>
      <c r="D7" s="18">
        <v>120</v>
      </c>
      <c r="E7" s="18">
        <v>95.83</v>
      </c>
      <c r="F7" s="18">
        <v>120</v>
      </c>
      <c r="G7" s="19">
        <v>60</v>
      </c>
      <c r="H7" s="19">
        <v>60</v>
      </c>
      <c r="I7" s="18"/>
      <c r="J7" s="18"/>
      <c r="K7" s="18"/>
      <c r="L7" s="19"/>
      <c r="M7" s="19"/>
      <c r="N7" s="19"/>
      <c r="O7" s="19"/>
      <c r="P7" s="19"/>
      <c r="Q7" s="19"/>
      <c r="R7" s="19">
        <f aca="true" t="shared" si="0" ref="R7:R25">G7+L7+P7</f>
        <v>60</v>
      </c>
      <c r="S7" s="19">
        <f aca="true" t="shared" si="1" ref="S7:S25">H7+M7+Q7</f>
        <v>60</v>
      </c>
      <c r="T7" s="37">
        <f aca="true" t="shared" si="2" ref="T7:T25">SUM(R7:S7)</f>
        <v>120</v>
      </c>
      <c r="U7" s="38"/>
    </row>
    <row r="8" spans="1:21" s="2" customFormat="1" ht="36.75" customHeight="1">
      <c r="A8" s="20"/>
      <c r="B8" s="21"/>
      <c r="C8" s="18" t="s">
        <v>189</v>
      </c>
      <c r="D8" s="18">
        <v>140</v>
      </c>
      <c r="E8" s="18">
        <v>95.67</v>
      </c>
      <c r="F8" s="18">
        <v>140</v>
      </c>
      <c r="G8" s="19">
        <v>70</v>
      </c>
      <c r="H8" s="19">
        <v>70</v>
      </c>
      <c r="I8" s="18"/>
      <c r="J8" s="18"/>
      <c r="K8" s="18"/>
      <c r="L8" s="19"/>
      <c r="M8" s="19"/>
      <c r="N8" s="19"/>
      <c r="O8" s="19"/>
      <c r="P8" s="19"/>
      <c r="Q8" s="19"/>
      <c r="R8" s="19">
        <f t="shared" si="0"/>
        <v>70</v>
      </c>
      <c r="S8" s="19">
        <f t="shared" si="1"/>
        <v>70</v>
      </c>
      <c r="T8" s="37">
        <f t="shared" si="2"/>
        <v>140</v>
      </c>
      <c r="U8" s="38"/>
    </row>
    <row r="9" spans="1:21" s="2" customFormat="1" ht="36.75" customHeight="1">
      <c r="A9" s="20"/>
      <c r="B9" s="21"/>
      <c r="C9" s="18" t="s">
        <v>190</v>
      </c>
      <c r="D9" s="18">
        <v>120</v>
      </c>
      <c r="E9" s="18">
        <v>96.67</v>
      </c>
      <c r="F9" s="18">
        <v>120</v>
      </c>
      <c r="G9" s="19">
        <v>60</v>
      </c>
      <c r="H9" s="19">
        <v>60</v>
      </c>
      <c r="I9" s="18"/>
      <c r="J9" s="18"/>
      <c r="K9" s="18"/>
      <c r="L9" s="19"/>
      <c r="M9" s="19"/>
      <c r="N9" s="19"/>
      <c r="O9" s="19"/>
      <c r="P9" s="19"/>
      <c r="Q9" s="19"/>
      <c r="R9" s="19">
        <f t="shared" si="0"/>
        <v>60</v>
      </c>
      <c r="S9" s="19">
        <f t="shared" si="1"/>
        <v>60</v>
      </c>
      <c r="T9" s="37">
        <f t="shared" si="2"/>
        <v>120</v>
      </c>
      <c r="U9" s="38"/>
    </row>
    <row r="10" spans="1:21" s="3" customFormat="1" ht="36.75" customHeight="1">
      <c r="A10" s="22"/>
      <c r="B10" s="23"/>
      <c r="C10" s="24" t="s">
        <v>139</v>
      </c>
      <c r="D10" s="24"/>
      <c r="E10" s="24"/>
      <c r="F10" s="24">
        <f>SUM(F6:F9)</f>
        <v>500</v>
      </c>
      <c r="G10" s="24">
        <f>SUM(G6:G9)</f>
        <v>250</v>
      </c>
      <c r="H10" s="24">
        <f>SUM(H6:H9)</f>
        <v>250</v>
      </c>
      <c r="I10" s="24"/>
      <c r="J10" s="24"/>
      <c r="K10" s="24"/>
      <c r="L10" s="27"/>
      <c r="M10" s="27"/>
      <c r="N10" s="27"/>
      <c r="O10" s="27"/>
      <c r="P10" s="27"/>
      <c r="Q10" s="27"/>
      <c r="R10" s="27">
        <f t="shared" si="0"/>
        <v>250</v>
      </c>
      <c r="S10" s="27">
        <f t="shared" si="1"/>
        <v>250</v>
      </c>
      <c r="T10" s="39">
        <f t="shared" si="2"/>
        <v>500</v>
      </c>
      <c r="U10" s="40"/>
    </row>
    <row r="11" spans="1:21" s="2" customFormat="1" ht="36.75" customHeight="1">
      <c r="A11" s="16">
        <v>2</v>
      </c>
      <c r="B11" s="17" t="s">
        <v>191</v>
      </c>
      <c r="C11" s="18" t="s">
        <v>192</v>
      </c>
      <c r="D11" s="18">
        <v>140</v>
      </c>
      <c r="E11" s="18">
        <v>90.67</v>
      </c>
      <c r="F11" s="18">
        <v>140</v>
      </c>
      <c r="G11" s="19">
        <v>70</v>
      </c>
      <c r="H11" s="19">
        <v>70</v>
      </c>
      <c r="I11" s="18"/>
      <c r="J11" s="18"/>
      <c r="K11" s="18"/>
      <c r="L11" s="19"/>
      <c r="M11" s="19"/>
      <c r="N11" s="19"/>
      <c r="O11" s="19"/>
      <c r="P11" s="19"/>
      <c r="Q11" s="19"/>
      <c r="R11" s="19">
        <f t="shared" si="0"/>
        <v>70</v>
      </c>
      <c r="S11" s="19">
        <f t="shared" si="1"/>
        <v>70</v>
      </c>
      <c r="T11" s="37">
        <f t="shared" si="2"/>
        <v>140</v>
      </c>
      <c r="U11" s="38"/>
    </row>
    <row r="12" spans="1:21" s="2" customFormat="1" ht="36.75" customHeight="1">
      <c r="A12" s="20"/>
      <c r="B12" s="21"/>
      <c r="C12" s="18" t="s">
        <v>193</v>
      </c>
      <c r="D12" s="18">
        <v>140</v>
      </c>
      <c r="E12" s="18">
        <v>92.17</v>
      </c>
      <c r="F12" s="18">
        <v>140</v>
      </c>
      <c r="G12" s="19">
        <v>70</v>
      </c>
      <c r="H12" s="19">
        <v>70</v>
      </c>
      <c r="I12" s="18"/>
      <c r="J12" s="18"/>
      <c r="K12" s="18"/>
      <c r="L12" s="19"/>
      <c r="M12" s="19"/>
      <c r="N12" s="19"/>
      <c r="O12" s="19"/>
      <c r="P12" s="19"/>
      <c r="Q12" s="19"/>
      <c r="R12" s="19">
        <f t="shared" si="0"/>
        <v>70</v>
      </c>
      <c r="S12" s="19">
        <f t="shared" si="1"/>
        <v>70</v>
      </c>
      <c r="T12" s="37">
        <f t="shared" si="2"/>
        <v>140</v>
      </c>
      <c r="U12" s="38"/>
    </row>
    <row r="13" spans="1:21" s="2" customFormat="1" ht="36.75" customHeight="1">
      <c r="A13" s="20"/>
      <c r="B13" s="21"/>
      <c r="C13" s="18" t="s">
        <v>194</v>
      </c>
      <c r="D13" s="18">
        <v>120</v>
      </c>
      <c r="E13" s="18">
        <v>95</v>
      </c>
      <c r="F13" s="18">
        <v>120</v>
      </c>
      <c r="G13" s="19">
        <v>60</v>
      </c>
      <c r="H13" s="19">
        <v>60</v>
      </c>
      <c r="I13" s="18"/>
      <c r="J13" s="18"/>
      <c r="K13" s="18"/>
      <c r="L13" s="19"/>
      <c r="M13" s="19"/>
      <c r="N13" s="19"/>
      <c r="O13" s="19"/>
      <c r="P13" s="19"/>
      <c r="Q13" s="19"/>
      <c r="R13" s="19">
        <f t="shared" si="0"/>
        <v>60</v>
      </c>
      <c r="S13" s="19">
        <f t="shared" si="1"/>
        <v>60</v>
      </c>
      <c r="T13" s="37">
        <f t="shared" si="2"/>
        <v>120</v>
      </c>
      <c r="U13" s="38"/>
    </row>
    <row r="14" spans="1:21" s="2" customFormat="1" ht="36.75" customHeight="1">
      <c r="A14" s="20"/>
      <c r="B14" s="21"/>
      <c r="C14" s="18" t="s">
        <v>195</v>
      </c>
      <c r="D14" s="18">
        <v>120</v>
      </c>
      <c r="E14" s="18">
        <v>89.83</v>
      </c>
      <c r="F14" s="18">
        <v>120</v>
      </c>
      <c r="G14" s="19">
        <v>60</v>
      </c>
      <c r="H14" s="19">
        <v>60</v>
      </c>
      <c r="I14" s="18"/>
      <c r="J14" s="18"/>
      <c r="K14" s="18"/>
      <c r="L14" s="19"/>
      <c r="M14" s="19"/>
      <c r="N14" s="19"/>
      <c r="O14" s="19"/>
      <c r="P14" s="19"/>
      <c r="Q14" s="19"/>
      <c r="R14" s="19">
        <f t="shared" si="0"/>
        <v>60</v>
      </c>
      <c r="S14" s="19">
        <f t="shared" si="1"/>
        <v>60</v>
      </c>
      <c r="T14" s="37">
        <f t="shared" si="2"/>
        <v>120</v>
      </c>
      <c r="U14" s="38"/>
    </row>
    <row r="15" spans="1:21" s="2" customFormat="1" ht="36.75" customHeight="1">
      <c r="A15" s="20"/>
      <c r="B15" s="21"/>
      <c r="C15" s="18" t="s">
        <v>196</v>
      </c>
      <c r="D15" s="18">
        <v>120</v>
      </c>
      <c r="E15" s="18">
        <v>88.5</v>
      </c>
      <c r="F15" s="18">
        <v>120</v>
      </c>
      <c r="G15" s="19">
        <v>60</v>
      </c>
      <c r="H15" s="19">
        <v>60</v>
      </c>
      <c r="I15" s="18"/>
      <c r="J15" s="18"/>
      <c r="K15" s="18"/>
      <c r="L15" s="19"/>
      <c r="M15" s="19"/>
      <c r="N15" s="19"/>
      <c r="O15" s="19"/>
      <c r="P15" s="19"/>
      <c r="Q15" s="19"/>
      <c r="R15" s="19">
        <f t="shared" si="0"/>
        <v>60</v>
      </c>
      <c r="S15" s="19">
        <f t="shared" si="1"/>
        <v>60</v>
      </c>
      <c r="T15" s="37">
        <f t="shared" si="2"/>
        <v>120</v>
      </c>
      <c r="U15" s="38"/>
    </row>
    <row r="16" spans="1:21" s="2" customFormat="1" ht="36.75" customHeight="1">
      <c r="A16" s="20"/>
      <c r="B16" s="21"/>
      <c r="C16" s="18" t="s">
        <v>197</v>
      </c>
      <c r="D16" s="18">
        <v>120</v>
      </c>
      <c r="E16" s="18">
        <v>92.17</v>
      </c>
      <c r="F16" s="18">
        <v>120</v>
      </c>
      <c r="G16" s="19">
        <v>60</v>
      </c>
      <c r="H16" s="19">
        <v>60</v>
      </c>
      <c r="I16" s="18"/>
      <c r="J16" s="18"/>
      <c r="K16" s="18"/>
      <c r="L16" s="19"/>
      <c r="M16" s="19"/>
      <c r="N16" s="19"/>
      <c r="O16" s="19"/>
      <c r="P16" s="19"/>
      <c r="Q16" s="19"/>
      <c r="R16" s="19">
        <f t="shared" si="0"/>
        <v>60</v>
      </c>
      <c r="S16" s="19">
        <f t="shared" si="1"/>
        <v>60</v>
      </c>
      <c r="T16" s="37">
        <f t="shared" si="2"/>
        <v>120</v>
      </c>
      <c r="U16" s="38"/>
    </row>
    <row r="17" spans="1:21" s="2" customFormat="1" ht="36.75" customHeight="1">
      <c r="A17" s="20"/>
      <c r="B17" s="21"/>
      <c r="C17" s="25" t="s">
        <v>198</v>
      </c>
      <c r="D17" s="18"/>
      <c r="E17" s="18"/>
      <c r="F17" s="18"/>
      <c r="G17" s="18"/>
      <c r="H17" s="18"/>
      <c r="I17" s="18">
        <v>80</v>
      </c>
      <c r="J17" s="18">
        <v>87</v>
      </c>
      <c r="K17" s="18">
        <v>80</v>
      </c>
      <c r="L17" s="19">
        <v>40</v>
      </c>
      <c r="M17" s="19">
        <v>40</v>
      </c>
      <c r="N17" s="19"/>
      <c r="O17" s="19"/>
      <c r="P17" s="19"/>
      <c r="Q17" s="19"/>
      <c r="R17" s="19">
        <f t="shared" si="0"/>
        <v>40</v>
      </c>
      <c r="S17" s="19">
        <f t="shared" si="1"/>
        <v>40</v>
      </c>
      <c r="T17" s="37">
        <f t="shared" si="2"/>
        <v>80</v>
      </c>
      <c r="U17" s="38"/>
    </row>
    <row r="18" spans="1:21" s="2" customFormat="1" ht="36.75" customHeight="1">
      <c r="A18" s="20"/>
      <c r="B18" s="21"/>
      <c r="C18" s="25" t="s">
        <v>199</v>
      </c>
      <c r="D18" s="18"/>
      <c r="E18" s="18"/>
      <c r="F18" s="18"/>
      <c r="G18" s="18"/>
      <c r="H18" s="18"/>
      <c r="I18" s="18">
        <v>100</v>
      </c>
      <c r="J18" s="18">
        <v>100</v>
      </c>
      <c r="K18" s="18">
        <v>100</v>
      </c>
      <c r="L18" s="19">
        <v>50</v>
      </c>
      <c r="M18" s="19">
        <v>50</v>
      </c>
      <c r="N18" s="19"/>
      <c r="O18" s="19"/>
      <c r="P18" s="19"/>
      <c r="Q18" s="19"/>
      <c r="R18" s="19">
        <f t="shared" si="0"/>
        <v>50</v>
      </c>
      <c r="S18" s="19">
        <f t="shared" si="1"/>
        <v>50</v>
      </c>
      <c r="T18" s="37">
        <f t="shared" si="2"/>
        <v>100</v>
      </c>
      <c r="U18" s="41"/>
    </row>
    <row r="19" spans="1:21" s="2" customFormat="1" ht="36.75" customHeight="1">
      <c r="A19" s="20"/>
      <c r="B19" s="21"/>
      <c r="C19" s="25" t="s">
        <v>200</v>
      </c>
      <c r="D19" s="18"/>
      <c r="E19" s="18"/>
      <c r="F19" s="18"/>
      <c r="G19" s="18"/>
      <c r="H19" s="18"/>
      <c r="I19" s="18">
        <v>100</v>
      </c>
      <c r="J19" s="18">
        <v>92</v>
      </c>
      <c r="K19" s="18">
        <v>100</v>
      </c>
      <c r="L19" s="19">
        <v>50</v>
      </c>
      <c r="M19" s="19">
        <v>50</v>
      </c>
      <c r="N19" s="19"/>
      <c r="O19" s="19"/>
      <c r="P19" s="19"/>
      <c r="Q19" s="19"/>
      <c r="R19" s="19">
        <f t="shared" si="0"/>
        <v>50</v>
      </c>
      <c r="S19" s="19">
        <f t="shared" si="1"/>
        <v>50</v>
      </c>
      <c r="T19" s="37">
        <f t="shared" si="2"/>
        <v>100</v>
      </c>
      <c r="U19" s="38"/>
    </row>
    <row r="20" spans="1:21" s="3" customFormat="1" ht="36.75" customHeight="1">
      <c r="A20" s="22"/>
      <c r="B20" s="23"/>
      <c r="C20" s="26" t="s">
        <v>139</v>
      </c>
      <c r="D20" s="24"/>
      <c r="E20" s="24"/>
      <c r="F20" s="24">
        <f>SUM(F11:F19)</f>
        <v>760</v>
      </c>
      <c r="G20" s="24">
        <f>SUM(G11:G19)</f>
        <v>380</v>
      </c>
      <c r="H20" s="24">
        <f>SUM(H11:H19)</f>
        <v>380</v>
      </c>
      <c r="I20" s="24"/>
      <c r="J20" s="24"/>
      <c r="K20" s="24">
        <f>SUM(K11:K19)</f>
        <v>280</v>
      </c>
      <c r="L20" s="24">
        <f>SUM(L11:L19)</f>
        <v>140</v>
      </c>
      <c r="M20" s="24">
        <f>SUM(M11:M19)</f>
        <v>140</v>
      </c>
      <c r="N20" s="24"/>
      <c r="O20" s="24"/>
      <c r="P20" s="24"/>
      <c r="Q20" s="24"/>
      <c r="R20" s="27">
        <f t="shared" si="0"/>
        <v>520</v>
      </c>
      <c r="S20" s="27">
        <f t="shared" si="1"/>
        <v>520</v>
      </c>
      <c r="T20" s="27">
        <f t="shared" si="2"/>
        <v>1040</v>
      </c>
      <c r="U20" s="40"/>
    </row>
    <row r="21" spans="1:21" s="2" customFormat="1" ht="36.75" customHeight="1">
      <c r="A21" s="16">
        <v>3</v>
      </c>
      <c r="B21" s="17" t="s">
        <v>201</v>
      </c>
      <c r="C21" s="25" t="s">
        <v>202</v>
      </c>
      <c r="D21" s="18"/>
      <c r="E21" s="18"/>
      <c r="F21" s="18"/>
      <c r="G21" s="19"/>
      <c r="H21" s="19"/>
      <c r="I21" s="18"/>
      <c r="J21" s="18"/>
      <c r="K21" s="18"/>
      <c r="L21" s="19"/>
      <c r="M21" s="19"/>
      <c r="N21" s="19">
        <v>10800</v>
      </c>
      <c r="O21" s="19">
        <v>162</v>
      </c>
      <c r="P21" s="19">
        <v>81</v>
      </c>
      <c r="Q21" s="19">
        <v>81</v>
      </c>
      <c r="R21" s="19">
        <f t="shared" si="0"/>
        <v>81</v>
      </c>
      <c r="S21" s="19">
        <f t="shared" si="1"/>
        <v>81</v>
      </c>
      <c r="T21" s="37">
        <f t="shared" si="2"/>
        <v>162</v>
      </c>
      <c r="U21" s="38"/>
    </row>
    <row r="22" spans="1:21" s="2" customFormat="1" ht="36.75" customHeight="1">
      <c r="A22" s="20"/>
      <c r="B22" s="21"/>
      <c r="C22" s="18" t="s">
        <v>203</v>
      </c>
      <c r="D22" s="18"/>
      <c r="E22" s="18"/>
      <c r="F22" s="18"/>
      <c r="G22" s="19"/>
      <c r="H22" s="19"/>
      <c r="I22" s="18">
        <v>80</v>
      </c>
      <c r="J22" s="18">
        <v>60</v>
      </c>
      <c r="K22" s="18">
        <v>40</v>
      </c>
      <c r="L22" s="19">
        <v>20</v>
      </c>
      <c r="M22" s="19">
        <v>20</v>
      </c>
      <c r="N22" s="19"/>
      <c r="O22" s="19"/>
      <c r="P22" s="19"/>
      <c r="Q22" s="19"/>
      <c r="R22" s="19">
        <f t="shared" si="0"/>
        <v>20</v>
      </c>
      <c r="S22" s="19">
        <f t="shared" si="1"/>
        <v>20</v>
      </c>
      <c r="T22" s="37">
        <f t="shared" si="2"/>
        <v>40</v>
      </c>
      <c r="U22" s="38" t="s">
        <v>98</v>
      </c>
    </row>
    <row r="23" spans="1:21" s="2" customFormat="1" ht="36.75" customHeight="1">
      <c r="A23" s="20"/>
      <c r="B23" s="21"/>
      <c r="C23" s="18" t="s">
        <v>204</v>
      </c>
      <c r="D23" s="18"/>
      <c r="E23" s="18"/>
      <c r="F23" s="18"/>
      <c r="G23" s="19"/>
      <c r="H23" s="19"/>
      <c r="I23" s="18">
        <v>80</v>
      </c>
      <c r="J23" s="18">
        <v>90</v>
      </c>
      <c r="K23" s="18">
        <v>80</v>
      </c>
      <c r="L23" s="19">
        <v>40</v>
      </c>
      <c r="M23" s="19">
        <v>40</v>
      </c>
      <c r="N23" s="19"/>
      <c r="O23" s="19"/>
      <c r="P23" s="19"/>
      <c r="Q23" s="19"/>
      <c r="R23" s="19">
        <f t="shared" si="0"/>
        <v>40</v>
      </c>
      <c r="S23" s="19">
        <f t="shared" si="1"/>
        <v>40</v>
      </c>
      <c r="T23" s="37">
        <f t="shared" si="2"/>
        <v>80</v>
      </c>
      <c r="U23" s="38"/>
    </row>
    <row r="24" spans="1:21" s="3" customFormat="1" ht="36.75" customHeight="1">
      <c r="A24" s="22"/>
      <c r="B24" s="23"/>
      <c r="C24" s="24" t="s">
        <v>139</v>
      </c>
      <c r="D24" s="24"/>
      <c r="E24" s="24"/>
      <c r="F24" s="24"/>
      <c r="G24" s="27"/>
      <c r="H24" s="27"/>
      <c r="I24" s="24"/>
      <c r="J24" s="24"/>
      <c r="K24" s="24">
        <f aca="true" t="shared" si="3" ref="K24:Q24">SUM(K21:K23)</f>
        <v>120</v>
      </c>
      <c r="L24" s="24">
        <f t="shared" si="3"/>
        <v>60</v>
      </c>
      <c r="M24" s="24">
        <f t="shared" si="3"/>
        <v>60</v>
      </c>
      <c r="N24" s="24">
        <f t="shared" si="3"/>
        <v>10800</v>
      </c>
      <c r="O24" s="24">
        <f t="shared" si="3"/>
        <v>162</v>
      </c>
      <c r="P24" s="24">
        <f t="shared" si="3"/>
        <v>81</v>
      </c>
      <c r="Q24" s="24">
        <f t="shared" si="3"/>
        <v>81</v>
      </c>
      <c r="R24" s="27">
        <f t="shared" si="0"/>
        <v>141</v>
      </c>
      <c r="S24" s="27">
        <f t="shared" si="1"/>
        <v>141</v>
      </c>
      <c r="T24" s="39">
        <f t="shared" si="2"/>
        <v>282</v>
      </c>
      <c r="U24" s="40"/>
    </row>
    <row r="25" spans="1:21" s="4" customFormat="1" ht="36.75" customHeight="1">
      <c r="A25" s="28"/>
      <c r="B25" s="29"/>
      <c r="C25" s="29" t="s">
        <v>161</v>
      </c>
      <c r="D25" s="29"/>
      <c r="E25" s="29"/>
      <c r="F25" s="29">
        <f>F10+F20</f>
        <v>1260</v>
      </c>
      <c r="G25" s="30">
        <f>G10+G20</f>
        <v>630</v>
      </c>
      <c r="H25" s="29">
        <f>H10+H20</f>
        <v>630</v>
      </c>
      <c r="I25" s="29"/>
      <c r="J25" s="29"/>
      <c r="K25" s="29">
        <f aca="true" t="shared" si="4" ref="K25:Q25">K10+K20+K24</f>
        <v>400</v>
      </c>
      <c r="L25" s="30">
        <f t="shared" si="4"/>
        <v>200</v>
      </c>
      <c r="M25" s="29">
        <f t="shared" si="4"/>
        <v>200</v>
      </c>
      <c r="N25" s="30">
        <f t="shared" si="4"/>
        <v>10800</v>
      </c>
      <c r="O25" s="29">
        <f t="shared" si="4"/>
        <v>162</v>
      </c>
      <c r="P25" s="30">
        <f t="shared" si="4"/>
        <v>81</v>
      </c>
      <c r="Q25" s="29">
        <f t="shared" si="4"/>
        <v>81</v>
      </c>
      <c r="R25" s="42">
        <f t="shared" si="0"/>
        <v>911</v>
      </c>
      <c r="S25" s="43">
        <f t="shared" si="1"/>
        <v>911</v>
      </c>
      <c r="T25" s="44">
        <f t="shared" si="2"/>
        <v>1822</v>
      </c>
      <c r="U25" s="45"/>
    </row>
  </sheetData>
  <sheetProtection/>
  <mergeCells count="16">
    <mergeCell ref="A1:B1"/>
    <mergeCell ref="A2:U2"/>
    <mergeCell ref="T3:U3"/>
    <mergeCell ref="D4:H4"/>
    <mergeCell ref="I4:M4"/>
    <mergeCell ref="N4:Q4"/>
    <mergeCell ref="R4:T4"/>
    <mergeCell ref="A4:A5"/>
    <mergeCell ref="A6:A10"/>
    <mergeCell ref="A11:A20"/>
    <mergeCell ref="A21:A24"/>
    <mergeCell ref="B6:B10"/>
    <mergeCell ref="B11:B20"/>
    <mergeCell ref="B21:B24"/>
    <mergeCell ref="U4:U5"/>
    <mergeCell ref="B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connie康</cp:lastModifiedBy>
  <cp:lastPrinted>2013-04-12T03:26:49Z</cp:lastPrinted>
  <dcterms:created xsi:type="dcterms:W3CDTF">1996-12-17T01:32:42Z</dcterms:created>
  <dcterms:modified xsi:type="dcterms:W3CDTF">2024-04-22T05:49:47Z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E73F64188E834494819537B04114DE61_13</vt:lpwstr>
  </property>
  <property fmtid="{D5CDD505-2E9C-101B-9397-08002B2CF9AE}" pid="4" name="KSOProductBuildV">
    <vt:lpwstr>2052-12.1.0.16364</vt:lpwstr>
  </property>
</Properties>
</file>