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 yWindow="4728" windowWidth="23088" windowHeight="4776" firstSheet="5" activeTab="5"/>
  </bookViews>
  <sheets>
    <sheet name="汇总表2022" sheetId="1" state="hidden" r:id="rId1"/>
    <sheet name="Sheet2" sheetId="2" state="hidden" r:id="rId2"/>
    <sheet name="Sheet3" sheetId="3" state="hidden" r:id="rId3"/>
    <sheet name="Sheet4" sheetId="4" state="hidden" r:id="rId4"/>
    <sheet name="Sheet1 (2)" sheetId="6" state="hidden" r:id="rId5"/>
    <sheet name="Sheet1" sheetId="5" r:id="rId6"/>
  </sheets>
  <definedNames>
    <definedName name="_xlnm._FilterDatabase" localSheetId="5" hidden="1">Sheet1!$A$3:$M$85</definedName>
    <definedName name="_xlnm._FilterDatabase" localSheetId="4" hidden="1">'Sheet1 (2)'!$A$3:$M$120</definedName>
    <definedName name="_xlnm._FilterDatabase" localSheetId="1" hidden="1">Sheet2!$A$3:$J$219</definedName>
    <definedName name="_xlnm._FilterDatabase" localSheetId="2" hidden="1">Sheet3!$A$3:$M$19</definedName>
    <definedName name="_xlnm._FilterDatabase" localSheetId="0" hidden="1">汇总表2022!$A$3:$J$28</definedName>
    <definedName name="_xlnm.Print_Area" localSheetId="5">Sheet1!$A$1:$J$85</definedName>
    <definedName name="_xlnm.Print_Area" localSheetId="4">'Sheet1 (2)'!$A$1:$J$120</definedName>
    <definedName name="_xlnm.Print_Area" localSheetId="2">Sheet3!$A$1:$J$195</definedName>
    <definedName name="_xlnm.Print_Titles" localSheetId="5">Sheet1!$1:$3</definedName>
    <definedName name="_xlnm.Print_Titles" localSheetId="4">'Sheet1 (2)'!$1:$3</definedName>
    <definedName name="_xlnm.Print_Titles" localSheetId="2">Sheet3!$3:$3</definedName>
  </definedNames>
  <calcPr calcId="124519"/>
</workbook>
</file>

<file path=xl/calcChain.xml><?xml version="1.0" encoding="utf-8"?>
<calcChain xmlns="http://schemas.openxmlformats.org/spreadsheetml/2006/main">
  <c r="J18" i="5"/>
  <c r="J17"/>
  <c r="I85" l="1"/>
  <c r="I81"/>
  <c r="I82"/>
  <c r="I83"/>
  <c r="I84"/>
  <c r="I80"/>
  <c r="I79"/>
  <c r="H85"/>
  <c r="H84"/>
  <c r="H83"/>
  <c r="H82"/>
  <c r="H81"/>
  <c r="H80"/>
  <c r="H79"/>
  <c r="F80"/>
  <c r="F81"/>
  <c r="F82"/>
  <c r="F83"/>
  <c r="F84"/>
  <c r="F85"/>
  <c r="E81"/>
  <c r="E82"/>
  <c r="E83"/>
  <c r="E84"/>
  <c r="E85"/>
  <c r="E80"/>
  <c r="J14"/>
  <c r="E79"/>
  <c r="I26" i="6"/>
  <c r="E26"/>
  <c r="J25"/>
  <c r="F26"/>
  <c r="J24"/>
  <c r="J31"/>
  <c r="J7"/>
  <c r="J5"/>
  <c r="J4"/>
  <c r="J37"/>
  <c r="J58"/>
  <c r="J57"/>
  <c r="J56"/>
  <c r="J55"/>
  <c r="J59"/>
  <c r="J66"/>
  <c r="J65"/>
  <c r="J64"/>
  <c r="J80"/>
  <c r="J79"/>
  <c r="J78"/>
  <c r="J77"/>
  <c r="J76"/>
  <c r="J75"/>
  <c r="J74"/>
  <c r="J73"/>
  <c r="J72"/>
  <c r="J71"/>
  <c r="J70"/>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J82"/>
  <c r="J81"/>
  <c r="J69"/>
  <c r="J68"/>
  <c r="J67"/>
  <c r="J63"/>
  <c r="J62"/>
  <c r="J61"/>
  <c r="J60"/>
  <c r="J54"/>
  <c r="J53"/>
  <c r="J52"/>
  <c r="J51"/>
  <c r="J50"/>
  <c r="J49"/>
  <c r="J48"/>
  <c r="J47"/>
  <c r="J46"/>
  <c r="J45"/>
  <c r="J44"/>
  <c r="J43"/>
  <c r="J42"/>
  <c r="J41"/>
  <c r="J40"/>
  <c r="J39"/>
  <c r="J38"/>
  <c r="J36"/>
  <c r="J35"/>
  <c r="J34"/>
  <c r="J33"/>
  <c r="J32"/>
  <c r="J29"/>
  <c r="J28"/>
  <c r="J27"/>
  <c r="J23"/>
  <c r="J22"/>
  <c r="J30"/>
  <c r="J21"/>
  <c r="J20"/>
  <c r="J19"/>
  <c r="J18"/>
  <c r="J17"/>
  <c r="J16"/>
  <c r="J15"/>
  <c r="J14"/>
  <c r="J13"/>
  <c r="J12"/>
  <c r="J11"/>
  <c r="L10"/>
  <c r="J10"/>
  <c r="L9"/>
  <c r="J9"/>
  <c r="L8"/>
  <c r="J8"/>
  <c r="L6"/>
  <c r="J6"/>
  <c r="J78" i="5"/>
  <c r="J77"/>
  <c r="J76"/>
  <c r="J75"/>
  <c r="J74"/>
  <c r="J73"/>
  <c r="J72"/>
  <c r="J71"/>
  <c r="J70"/>
  <c r="J69"/>
  <c r="J68"/>
  <c r="J67"/>
  <c r="J66"/>
  <c r="J65"/>
  <c r="J64"/>
  <c r="J63"/>
  <c r="J62"/>
  <c r="J61"/>
  <c r="J60"/>
  <c r="J59"/>
  <c r="J58"/>
  <c r="J39"/>
  <c r="J40"/>
  <c r="J38"/>
  <c r="J37"/>
  <c r="J34"/>
  <c r="J35"/>
  <c r="J36"/>
  <c r="J33"/>
  <c r="J32"/>
  <c r="J31"/>
  <c r="J20"/>
  <c r="J21"/>
  <c r="J22"/>
  <c r="J23"/>
  <c r="J24"/>
  <c r="J25"/>
  <c r="J26"/>
  <c r="J27"/>
  <c r="J28"/>
  <c r="J29"/>
  <c r="J30"/>
  <c r="J19"/>
  <c r="J13"/>
  <c r="J15"/>
  <c r="J16"/>
  <c r="J6"/>
  <c r="J7"/>
  <c r="J8"/>
  <c r="J9"/>
  <c r="J10"/>
  <c r="J11"/>
  <c r="J12"/>
  <c r="J5"/>
  <c r="J4"/>
  <c r="J83" s="1"/>
  <c r="J42"/>
  <c r="J43"/>
  <c r="J44"/>
  <c r="J45"/>
  <c r="J46"/>
  <c r="J47"/>
  <c r="J48"/>
  <c r="J49"/>
  <c r="J50"/>
  <c r="J51"/>
  <c r="J52"/>
  <c r="J53"/>
  <c r="J54"/>
  <c r="J55"/>
  <c r="J56"/>
  <c r="J57"/>
  <c r="J41"/>
  <c r="L5"/>
  <c r="L4"/>
  <c r="J162" i="4"/>
  <c r="J4"/>
  <c r="L195" i="3"/>
  <c r="L194"/>
  <c r="L193"/>
  <c r="L192"/>
  <c r="L191"/>
  <c r="L190"/>
  <c r="L189"/>
  <c r="L188"/>
  <c r="L187"/>
  <c r="L186"/>
  <c r="L185"/>
  <c r="L184"/>
  <c r="L183"/>
  <c r="L182"/>
  <c r="L181"/>
  <c r="L180"/>
  <c r="L179"/>
  <c r="L178"/>
  <c r="L177"/>
  <c r="L176"/>
  <c r="L175"/>
  <c r="L174"/>
  <c r="L173"/>
  <c r="L172"/>
  <c r="L171"/>
  <c r="L170"/>
  <c r="L169"/>
  <c r="J169"/>
  <c r="L168"/>
  <c r="L167"/>
  <c r="L166"/>
  <c r="L165"/>
  <c r="L162"/>
  <c r="L161"/>
  <c r="L160"/>
  <c r="L159"/>
  <c r="L158"/>
  <c r="L157"/>
  <c r="L156"/>
  <c r="L155"/>
  <c r="L154"/>
  <c r="L153"/>
  <c r="L152"/>
  <c r="L151"/>
  <c r="L150"/>
  <c r="L149"/>
  <c r="L148"/>
  <c r="L147"/>
  <c r="L146"/>
  <c r="L145"/>
  <c r="L144"/>
  <c r="L143"/>
  <c r="L142"/>
  <c r="L141"/>
  <c r="L140"/>
  <c r="L139"/>
  <c r="L138"/>
  <c r="L137"/>
  <c r="L136"/>
  <c r="L135"/>
  <c r="L134"/>
  <c r="L133"/>
  <c r="L132"/>
  <c r="L131"/>
  <c r="L130"/>
  <c r="L129"/>
  <c r="L128"/>
  <c r="L127"/>
  <c r="L126"/>
  <c r="L125"/>
  <c r="L124"/>
  <c r="L123"/>
  <c r="L119"/>
  <c r="L118"/>
  <c r="L117"/>
  <c r="L116"/>
  <c r="L115"/>
  <c r="L114"/>
  <c r="L113"/>
  <c r="L112"/>
  <c r="L111"/>
  <c r="L110"/>
  <c r="L109"/>
  <c r="L108"/>
  <c r="L107"/>
  <c r="L106"/>
  <c r="L105"/>
  <c r="L104"/>
  <c r="L103"/>
  <c r="L102"/>
  <c r="L101"/>
  <c r="L100"/>
  <c r="L99"/>
  <c r="L98"/>
  <c r="L97"/>
  <c r="L96"/>
  <c r="L95"/>
  <c r="L94"/>
  <c r="L93"/>
  <c r="L92"/>
  <c r="L91"/>
  <c r="L90"/>
  <c r="L89"/>
  <c r="L87"/>
  <c r="L86"/>
  <c r="L85"/>
  <c r="L84"/>
  <c r="L83"/>
  <c r="L82"/>
  <c r="L81"/>
  <c r="L80"/>
  <c r="L79"/>
  <c r="L78"/>
  <c r="L77"/>
  <c r="L76"/>
  <c r="L75"/>
  <c r="L74"/>
  <c r="L73"/>
  <c r="L72"/>
  <c r="L69"/>
  <c r="L68"/>
  <c r="L67"/>
  <c r="L66"/>
  <c r="L65"/>
  <c r="L64"/>
  <c r="L63"/>
  <c r="L62"/>
  <c r="L61"/>
  <c r="L60"/>
  <c r="L59"/>
  <c r="L58"/>
  <c r="L57"/>
  <c r="L56"/>
  <c r="L55"/>
  <c r="M49"/>
  <c r="L49"/>
  <c r="M48"/>
  <c r="L48"/>
  <c r="L47"/>
  <c r="L46"/>
  <c r="L45"/>
  <c r="L44"/>
  <c r="L43"/>
  <c r="L42"/>
  <c r="L41"/>
  <c r="L40"/>
  <c r="L39"/>
  <c r="L38"/>
  <c r="L36"/>
  <c r="L35"/>
  <c r="L34"/>
  <c r="L33"/>
  <c r="L32"/>
  <c r="L31"/>
  <c r="L30"/>
  <c r="L29"/>
  <c r="L28"/>
  <c r="L27"/>
  <c r="L26"/>
  <c r="L25"/>
  <c r="L24"/>
  <c r="L23"/>
  <c r="L22"/>
  <c r="L21"/>
  <c r="L19"/>
  <c r="L18"/>
  <c r="L17"/>
  <c r="L16"/>
  <c r="L15"/>
  <c r="L14"/>
  <c r="L13"/>
  <c r="L12"/>
  <c r="L11"/>
  <c r="L10"/>
  <c r="L9"/>
  <c r="L8"/>
  <c r="L7"/>
  <c r="L6"/>
  <c r="L5"/>
  <c r="L4"/>
  <c r="J4"/>
  <c r="J197" i="2"/>
  <c r="J163"/>
  <c r="J138"/>
  <c r="J4"/>
  <c r="J85" i="5" l="1"/>
  <c r="K85" s="1"/>
  <c r="J80"/>
  <c r="K80" s="1"/>
  <c r="J81"/>
  <c r="K81" s="1"/>
  <c r="J79"/>
  <c r="J82"/>
  <c r="K82" s="1"/>
  <c r="J84"/>
  <c r="K84" s="1"/>
  <c r="K83"/>
  <c r="F79"/>
  <c r="J26" i="6"/>
  <c r="K79" i="5" l="1"/>
</calcChain>
</file>

<file path=xl/sharedStrings.xml><?xml version="1.0" encoding="utf-8"?>
<sst xmlns="http://schemas.openxmlformats.org/spreadsheetml/2006/main" count="2398" uniqueCount="656">
  <si>
    <t>附件3</t>
  </si>
  <si>
    <t>股权投资机构投资苏州情况汇总表</t>
  </si>
  <si>
    <t>序号</t>
  </si>
  <si>
    <t>申请主体名称</t>
  </si>
  <si>
    <t>所投资企业名称（须为非上市企业、非投资企业）</t>
  </si>
  <si>
    <t>所投资企业所在县市级</t>
  </si>
  <si>
    <t>总投资金额（万元）</t>
  </si>
  <si>
    <t>到账金额（万元）</t>
  </si>
  <si>
    <t>到账日期（如分期到账，分期列明到账时间）</t>
  </si>
  <si>
    <t>通过受让股东股权的对应金额（到账）</t>
  </si>
  <si>
    <t>苏州市政府及下辖市、区引导基金、国资对应出资额(到账）</t>
  </si>
  <si>
    <t>合计（扣除受让股东股权的金额及引导基金、国资出资金额）（万元）</t>
  </si>
  <si>
    <t>苏州中鑫创新投资管理有限公司</t>
  </si>
  <si>
    <t>苏州博理新材料科技有限公司</t>
  </si>
  <si>
    <t>吴江区</t>
  </si>
  <si>
    <t>2020.08.04</t>
  </si>
  <si>
    <t>苏州斐控泰克技术有限公司</t>
  </si>
  <si>
    <t>工业园区</t>
  </si>
  <si>
    <t>2020.10.07</t>
  </si>
  <si>
    <t>苏州市立普医疗科技有限公司</t>
  </si>
  <si>
    <t>吴中区</t>
  </si>
  <si>
    <t>2020.10.09</t>
  </si>
  <si>
    <t>派格生物医药（苏州）股份有限公司</t>
  </si>
  <si>
    <t>2020.11.19</t>
  </si>
  <si>
    <t>苏州美诺医药科技有限公司</t>
  </si>
  <si>
    <t>2021.03.24</t>
  </si>
  <si>
    <t>江苏疌泉元禾璞华股权投资合伙企业（有限合伙）</t>
  </si>
  <si>
    <t>苏州杰锐思智能科技股份有限公司</t>
  </si>
  <si>
    <t>2020.05.12</t>
  </si>
  <si>
    <t>苏州赛芯电子科技股份有限公司</t>
  </si>
  <si>
    <t>2020.10.23</t>
  </si>
  <si>
    <t>苏州贝克微电子有限公司</t>
  </si>
  <si>
    <t>高新区</t>
  </si>
  <si>
    <t>2020.12.18</t>
  </si>
  <si>
    <t>强一半导体（苏州）有限公司</t>
  </si>
  <si>
    <t>2021.06.16</t>
  </si>
  <si>
    <t>苏州镭明激光科技有限公司</t>
  </si>
  <si>
    <t>2021.06.11</t>
  </si>
  <si>
    <t>昆山玛冀电子有限公司</t>
  </si>
  <si>
    <t>昆山市</t>
  </si>
  <si>
    <t>2021.02.04</t>
  </si>
  <si>
    <t>2021.07.01</t>
  </si>
  <si>
    <t>苏州麦纽创业投资合伙企业（有限合伙）</t>
  </si>
  <si>
    <t>麦科奥特（苏州）科技有限公司</t>
  </si>
  <si>
    <t>2021.05.13</t>
  </si>
  <si>
    <t>2021.05.14</t>
  </si>
  <si>
    <t>苏州元生私募基金管理合伙企业（有限合伙）</t>
  </si>
  <si>
    <t>怡道生物科技（苏州）有限公司</t>
  </si>
  <si>
    <t>2021.04.15</t>
  </si>
  <si>
    <t>2020.11.26</t>
  </si>
  <si>
    <t>博生吉医药科技（苏州）有限公司</t>
  </si>
  <si>
    <t>2021.04.09</t>
  </si>
  <si>
    <t>苏州帕诺米克生物医药科技有限公司</t>
  </si>
  <si>
    <t>常熟中关村协同汉天下投资基金合伙企业（有限合伙）</t>
  </si>
  <si>
    <t>苏州汉天下电子有限公司</t>
  </si>
  <si>
    <t>中国（江苏）自由贸易试验区苏州片区苏州工业园区</t>
  </si>
  <si>
    <t>2021.08.17</t>
  </si>
  <si>
    <t>苏州臻芯微电子有限公司</t>
  </si>
  <si>
    <t>江苏省苏州市常熟经济技术开发区</t>
  </si>
  <si>
    <t>2021.08.18</t>
  </si>
  <si>
    <t>2021.08.31</t>
  </si>
  <si>
    <t>2021.11.02</t>
  </si>
  <si>
    <t>常熟开晟东南创业投资管理有限公司</t>
  </si>
  <si>
    <t>苏州国新科创二期股权投资基金合伙企业（有限合伙）</t>
  </si>
  <si>
    <t>苏州工业园区元禾原点叁号医疗健康产业投资合伙企业（有限合伙）</t>
  </si>
  <si>
    <t>苏州创澜生物科技有限公司</t>
  </si>
  <si>
    <t>2020.11.03</t>
  </si>
  <si>
    <t>2021.08.25</t>
  </si>
  <si>
    <t>苏州维伟思医疗科技有限公司</t>
  </si>
  <si>
    <t>2021.06.01</t>
  </si>
  <si>
    <t>2021.06.21</t>
  </si>
  <si>
    <t>2021.06.22</t>
  </si>
  <si>
    <t>苏州朗睿生物医疗有限公司</t>
  </si>
  <si>
    <t>2021.03.26</t>
  </si>
  <si>
    <t>2021.04.27</t>
  </si>
  <si>
    <t>苏州逻晟生物医疗有限公司</t>
  </si>
  <si>
    <t>2021.07.14</t>
  </si>
  <si>
    <t>昂凯生命科技（苏州）有限公司</t>
  </si>
  <si>
    <t>2021.09.01</t>
  </si>
  <si>
    <t>苏州融实私募基金管理有限公司</t>
  </si>
  <si>
    <t>苏州汉骅半导体有限公司</t>
  </si>
  <si>
    <t>2021.03.30</t>
  </si>
  <si>
    <r>
      <rPr>
        <sz val="11"/>
        <color theme="1"/>
        <rFont val="宋体"/>
        <family val="3"/>
        <charset val="134"/>
        <scheme val="minor"/>
      </rPr>
      <t>2021.</t>
    </r>
    <r>
      <rPr>
        <sz val="11"/>
        <color theme="1"/>
        <rFont val="宋体"/>
        <family val="3"/>
        <charset val="134"/>
        <scheme val="minor"/>
      </rPr>
      <t>0</t>
    </r>
    <r>
      <rPr>
        <sz val="11"/>
        <color theme="1"/>
        <rFont val="宋体"/>
        <family val="3"/>
        <charset val="134"/>
        <scheme val="minor"/>
      </rPr>
      <t>3.30</t>
    </r>
  </si>
  <si>
    <t>苏州壹达生物科技有限公司</t>
  </si>
  <si>
    <t>2021.12.14</t>
  </si>
  <si>
    <t>安润医药科技（苏州）有限公司</t>
  </si>
  <si>
    <t>2021.11.08</t>
  </si>
  <si>
    <t>苏州万灏生物科技有限公司</t>
  </si>
  <si>
    <t>2021.09.22</t>
  </si>
  <si>
    <t>苏州绿控传动科技股份有限公司</t>
  </si>
  <si>
    <t>2021.12.13</t>
  </si>
  <si>
    <t>2022.09.22</t>
  </si>
  <si>
    <t>苏州松毅创业投资管理有限公司</t>
  </si>
  <si>
    <t>伍零陆零科技（苏州）有限公司</t>
  </si>
  <si>
    <t>2021.12.15</t>
  </si>
  <si>
    <t>2021.11.17</t>
  </si>
  <si>
    <t>2022.03.31</t>
  </si>
  <si>
    <t>伯桢生物科技（苏州）有限公司</t>
  </si>
  <si>
    <t>2021.12.29</t>
  </si>
  <si>
    <t>2022.03.14</t>
  </si>
  <si>
    <t>2022.03.16</t>
  </si>
  <si>
    <t>苏州冰晶智能医疗科技有限公司</t>
  </si>
  <si>
    <t>2022.01.06</t>
  </si>
  <si>
    <t>2022.01.07</t>
  </si>
  <si>
    <t>2022.04.22</t>
  </si>
  <si>
    <t>苏州芙迈蕾医疗科技有限公司</t>
  </si>
  <si>
    <t>2022.01.12</t>
  </si>
  <si>
    <t>科悦医疗（苏州）有限公司</t>
  </si>
  <si>
    <t>2022.01.25</t>
  </si>
  <si>
    <t>数治科技（苏州）有限公司</t>
  </si>
  <si>
    <t>艺柏湾医疗科技（苏州）有限公司</t>
  </si>
  <si>
    <t>2022.04.11</t>
  </si>
  <si>
    <t>爱医舟（苏州）科技有限公司</t>
  </si>
  <si>
    <t>2022.03.01</t>
  </si>
  <si>
    <t>2022.03.21</t>
  </si>
  <si>
    <t>苏州探势健康科技有限公司</t>
  </si>
  <si>
    <t>2022.05.19</t>
  </si>
  <si>
    <t>与睿创新（苏州）医疗科技有限公司</t>
  </si>
  <si>
    <t>2022.06.24</t>
  </si>
  <si>
    <t>苏州农发创新资本管理有限公司</t>
  </si>
  <si>
    <t>张家港市乐余净谷开发有限公司</t>
  </si>
  <si>
    <t>张家港市</t>
  </si>
  <si>
    <r>
      <rPr>
        <sz val="11"/>
        <color theme="1"/>
        <rFont val="宋体"/>
        <family val="3"/>
        <charset val="134"/>
        <scheme val="minor"/>
      </rPr>
      <t>2</t>
    </r>
    <r>
      <rPr>
        <sz val="11"/>
        <color theme="1"/>
        <rFont val="宋体"/>
        <family val="3"/>
        <charset val="134"/>
        <scheme val="minor"/>
      </rPr>
      <t>021.02.01</t>
    </r>
  </si>
  <si>
    <t>苏州泰禾渔业有限公司</t>
  </si>
  <si>
    <r>
      <rPr>
        <sz val="11"/>
        <color theme="1"/>
        <rFont val="宋体"/>
        <family val="3"/>
        <charset val="134"/>
        <scheme val="minor"/>
      </rPr>
      <t>2</t>
    </r>
    <r>
      <rPr>
        <sz val="11"/>
        <color theme="1"/>
        <rFont val="宋体"/>
        <family val="3"/>
        <charset val="134"/>
        <scheme val="minor"/>
      </rPr>
      <t>022.01.04</t>
    </r>
  </si>
  <si>
    <t>苏州工业园区薄荷创业投资管理有限公司</t>
  </si>
  <si>
    <t>苏州柏觅医药科技有限公司</t>
  </si>
  <si>
    <t>2020.07.22</t>
  </si>
  <si>
    <t>元启（苏州）生物制药有限公司</t>
  </si>
  <si>
    <t>2020.12.23</t>
  </si>
  <si>
    <t>2021.09.09</t>
  </si>
  <si>
    <t>苏州易慕峰生物科技有限公司</t>
  </si>
  <si>
    <t>2021.01.13</t>
  </si>
  <si>
    <t>2021.04.23</t>
  </si>
  <si>
    <t>苏州沃生生物医药有限公司</t>
  </si>
  <si>
    <t>2021.03.08</t>
  </si>
  <si>
    <t>苏州有诺真生物科技有限公司</t>
  </si>
  <si>
    <t>2021.11.26</t>
  </si>
  <si>
    <t>苏州雅深智慧科技有限公司</t>
  </si>
  <si>
    <t>2021.09.29</t>
  </si>
  <si>
    <t>2021.11.23</t>
  </si>
  <si>
    <t>立凌生物制药（苏州）有限公司</t>
  </si>
  <si>
    <t>2022.03.08</t>
  </si>
  <si>
    <t>2022.10.26</t>
  </si>
  <si>
    <t>晟迪生物医药（苏州）有限公司</t>
  </si>
  <si>
    <t>2022.04.01</t>
  </si>
  <si>
    <t>苏州左旋星生物科技有限公司</t>
  </si>
  <si>
    <t>2022.04.14</t>
  </si>
  <si>
    <t>苏州宸泰医疗器械有限公司</t>
  </si>
  <si>
    <t>2022.04.27</t>
  </si>
  <si>
    <t>2022.08.15</t>
  </si>
  <si>
    <t>2022.05.25</t>
  </si>
  <si>
    <t>苏州同源创业投资管理有限公司</t>
  </si>
  <si>
    <t>2020.05.18</t>
  </si>
  <si>
    <t>2021.04.16</t>
  </si>
  <si>
    <t>苏州兆鑫驰智能科技有限公司</t>
  </si>
  <si>
    <t>2021.02.09</t>
  </si>
  <si>
    <t>苏州鑫康合生物医药科技有限公司</t>
  </si>
  <si>
    <t>2023.06.19</t>
  </si>
  <si>
    <t>苏州中辉激光科技有限公司</t>
  </si>
  <si>
    <t>2021.02.08</t>
  </si>
  <si>
    <t>2022.04.21</t>
  </si>
  <si>
    <t>2021.03.03</t>
  </si>
  <si>
    <t>2021.03.25</t>
  </si>
  <si>
    <t>2021.06.18</t>
  </si>
  <si>
    <t>挚感（苏州）光子科技有限公司</t>
  </si>
  <si>
    <t>2021.05.18</t>
  </si>
  <si>
    <t>苏州佰福激光技术有限公司</t>
  </si>
  <si>
    <t>2022.09.28</t>
  </si>
  <si>
    <t>2022.10.27</t>
  </si>
  <si>
    <t>苏州博思得电气有限公司</t>
  </si>
  <si>
    <t>2023.01.18</t>
  </si>
  <si>
    <t>苏州唯思尔康科技有限公司</t>
  </si>
  <si>
    <t>2021.10.14</t>
  </si>
  <si>
    <t>2022.08.01</t>
  </si>
  <si>
    <t>苏州心锐医疗科技有限公司</t>
  </si>
  <si>
    <t>2022.02.24</t>
  </si>
  <si>
    <t>2023.03.10</t>
  </si>
  <si>
    <t>苏州血霁生物科技有限公司</t>
  </si>
  <si>
    <t>2022.03.23</t>
  </si>
  <si>
    <t>2022.06.06</t>
  </si>
  <si>
    <t>精微视达医疗科技（苏州）有限公司</t>
  </si>
  <si>
    <t>苏州元联投资基金管理有限公司</t>
  </si>
  <si>
    <t>苏州元联陆号商业管理有限公司</t>
  </si>
  <si>
    <t>2021.08.02</t>
  </si>
  <si>
    <t>苏州工业园区元诺医疗器械有限公司</t>
  </si>
  <si>
    <t>2021.03.10</t>
  </si>
  <si>
    <t>2021.11.15</t>
  </si>
  <si>
    <t>2022.07.27</t>
  </si>
  <si>
    <t>苏州工业园区元敏微电子技术有限公司</t>
  </si>
  <si>
    <t>2021.11.10</t>
  </si>
  <si>
    <t>苏州元科壹号科技产业发展有限公司</t>
  </si>
  <si>
    <t>2021.08.19</t>
  </si>
  <si>
    <t>2021.09.15</t>
  </si>
  <si>
    <t>2021.12.17</t>
  </si>
  <si>
    <t>2021.12.30</t>
  </si>
  <si>
    <t>2022.01.24</t>
  </si>
  <si>
    <t>苏州顺融创业投资管理合伙企业（有限合伙）</t>
  </si>
  <si>
    <t>苏州艾科瑞思智能装备股份有限公司</t>
  </si>
  <si>
    <t>常熟市</t>
  </si>
  <si>
    <r>
      <rPr>
        <sz val="11"/>
        <color theme="1"/>
        <rFont val="宋体"/>
        <family val="3"/>
        <charset val="134"/>
        <scheme val="minor"/>
      </rPr>
      <t>2</t>
    </r>
    <r>
      <rPr>
        <sz val="11"/>
        <color theme="1"/>
        <rFont val="宋体"/>
        <family val="3"/>
        <charset val="134"/>
        <scheme val="minor"/>
      </rPr>
      <t>021.03.26</t>
    </r>
  </si>
  <si>
    <t>苏州赛普生物科技股份有限公司</t>
  </si>
  <si>
    <r>
      <rPr>
        <sz val="11"/>
        <color theme="1"/>
        <rFont val="宋体"/>
        <family val="3"/>
        <charset val="134"/>
        <scheme val="minor"/>
      </rPr>
      <t>2</t>
    </r>
    <r>
      <rPr>
        <sz val="11"/>
        <color theme="1"/>
        <rFont val="宋体"/>
        <family val="3"/>
        <charset val="134"/>
        <scheme val="minor"/>
      </rPr>
      <t>021.07.08</t>
    </r>
  </si>
  <si>
    <r>
      <rPr>
        <sz val="11"/>
        <color theme="1"/>
        <rFont val="宋体"/>
        <family val="3"/>
        <charset val="134"/>
        <scheme val="minor"/>
      </rPr>
      <t>2</t>
    </r>
    <r>
      <rPr>
        <sz val="11"/>
        <color theme="1"/>
        <rFont val="宋体"/>
        <family val="3"/>
        <charset val="134"/>
        <scheme val="minor"/>
      </rPr>
      <t>021.12.28</t>
    </r>
  </si>
  <si>
    <t>苏州高泰电子技术股份有限公司</t>
  </si>
  <si>
    <r>
      <rPr>
        <sz val="11"/>
        <color theme="1"/>
        <rFont val="宋体"/>
        <family val="3"/>
        <charset val="134"/>
        <scheme val="minor"/>
      </rPr>
      <t>2</t>
    </r>
    <r>
      <rPr>
        <sz val="11"/>
        <color theme="1"/>
        <rFont val="宋体"/>
        <family val="3"/>
        <charset val="134"/>
        <scheme val="minor"/>
      </rPr>
      <t>021.07.09</t>
    </r>
  </si>
  <si>
    <t>苏州派迅智能科技有限公司</t>
  </si>
  <si>
    <r>
      <rPr>
        <sz val="11"/>
        <color theme="1"/>
        <rFont val="宋体"/>
        <family val="3"/>
        <charset val="134"/>
        <scheme val="minor"/>
      </rPr>
      <t>2</t>
    </r>
    <r>
      <rPr>
        <sz val="11"/>
        <color theme="1"/>
        <rFont val="宋体"/>
        <family val="3"/>
        <charset val="134"/>
        <scheme val="minor"/>
      </rPr>
      <t>021.10.11</t>
    </r>
  </si>
  <si>
    <t>苏州声芯电子科技有限公司</t>
  </si>
  <si>
    <r>
      <rPr>
        <sz val="11"/>
        <color theme="1"/>
        <rFont val="宋体"/>
        <family val="3"/>
        <charset val="134"/>
        <scheme val="minor"/>
      </rPr>
      <t>2</t>
    </r>
    <r>
      <rPr>
        <sz val="11"/>
        <color theme="1"/>
        <rFont val="宋体"/>
        <family val="3"/>
        <charset val="134"/>
        <scheme val="minor"/>
      </rPr>
      <t>021.12.01</t>
    </r>
  </si>
  <si>
    <t>苏州恒美电子科技股份有限公司</t>
  </si>
  <si>
    <t>苏州佳祺仕科技股份有限公司</t>
  </si>
  <si>
    <r>
      <rPr>
        <sz val="11"/>
        <color theme="1"/>
        <rFont val="宋体"/>
        <family val="3"/>
        <charset val="134"/>
        <scheme val="minor"/>
      </rPr>
      <t>2</t>
    </r>
    <r>
      <rPr>
        <sz val="11"/>
        <color theme="1"/>
        <rFont val="宋体"/>
        <family val="3"/>
        <charset val="134"/>
        <scheme val="minor"/>
      </rPr>
      <t>022.01.07</t>
    </r>
  </si>
  <si>
    <t>江苏嘉擎信息技术有限公司</t>
  </si>
  <si>
    <r>
      <rPr>
        <sz val="11"/>
        <color theme="1"/>
        <rFont val="宋体"/>
        <family val="3"/>
        <charset val="134"/>
        <scheme val="minor"/>
      </rPr>
      <t>2</t>
    </r>
    <r>
      <rPr>
        <sz val="11"/>
        <color theme="1"/>
        <rFont val="宋体"/>
        <family val="3"/>
        <charset val="134"/>
        <scheme val="minor"/>
      </rPr>
      <t>022.02.17</t>
    </r>
  </si>
  <si>
    <r>
      <rPr>
        <sz val="11"/>
        <color theme="1"/>
        <rFont val="宋体"/>
        <family val="3"/>
        <charset val="134"/>
        <scheme val="minor"/>
      </rPr>
      <t>2</t>
    </r>
    <r>
      <rPr>
        <sz val="11"/>
        <color theme="1"/>
        <rFont val="宋体"/>
        <family val="3"/>
        <charset val="134"/>
        <scheme val="minor"/>
      </rPr>
      <t>022.03.03</t>
    </r>
  </si>
  <si>
    <t>苏州威达智科技股份有限公司</t>
  </si>
  <si>
    <r>
      <rPr>
        <sz val="11"/>
        <color theme="1"/>
        <rFont val="宋体"/>
        <family val="3"/>
        <charset val="134"/>
        <scheme val="minor"/>
      </rPr>
      <t>2</t>
    </r>
    <r>
      <rPr>
        <sz val="11"/>
        <color theme="1"/>
        <rFont val="宋体"/>
        <family val="3"/>
        <charset val="134"/>
        <scheme val="minor"/>
      </rPr>
      <t>022.03.15</t>
    </r>
  </si>
  <si>
    <t>泓浒（苏州）半导体科技有限公司</t>
  </si>
  <si>
    <t>相城区</t>
  </si>
  <si>
    <r>
      <rPr>
        <sz val="11"/>
        <color theme="1"/>
        <rFont val="宋体"/>
        <family val="3"/>
        <charset val="134"/>
        <scheme val="minor"/>
      </rPr>
      <t>2</t>
    </r>
    <r>
      <rPr>
        <sz val="11"/>
        <color theme="1"/>
        <rFont val="宋体"/>
        <family val="3"/>
        <charset val="134"/>
        <scheme val="minor"/>
      </rPr>
      <t>022.05.09</t>
    </r>
  </si>
  <si>
    <t>苏州泰科贝尔直驱电机有限公司</t>
  </si>
  <si>
    <r>
      <rPr>
        <sz val="11"/>
        <color theme="1"/>
        <rFont val="宋体"/>
        <family val="3"/>
        <charset val="134"/>
        <scheme val="minor"/>
      </rPr>
      <t>2</t>
    </r>
    <r>
      <rPr>
        <sz val="11"/>
        <color theme="1"/>
        <rFont val="宋体"/>
        <family val="3"/>
        <charset val="134"/>
        <scheme val="minor"/>
      </rPr>
      <t>022.03.29</t>
    </r>
  </si>
  <si>
    <t>苏州腾芯微电子有限公司</t>
  </si>
  <si>
    <r>
      <rPr>
        <sz val="11"/>
        <color theme="1"/>
        <rFont val="宋体"/>
        <family val="3"/>
        <charset val="134"/>
        <scheme val="minor"/>
      </rPr>
      <t>2</t>
    </r>
    <r>
      <rPr>
        <sz val="11"/>
        <color theme="1"/>
        <rFont val="宋体"/>
        <family val="3"/>
        <charset val="134"/>
        <scheme val="minor"/>
      </rPr>
      <t>022.05.11</t>
    </r>
  </si>
  <si>
    <t>苏州八匹马超导科技有限公司</t>
  </si>
  <si>
    <r>
      <rPr>
        <sz val="11"/>
        <color theme="1"/>
        <rFont val="宋体"/>
        <family val="3"/>
        <charset val="134"/>
        <scheme val="minor"/>
      </rPr>
      <t>2</t>
    </r>
    <r>
      <rPr>
        <sz val="11"/>
        <color theme="1"/>
        <rFont val="宋体"/>
        <family val="3"/>
        <charset val="134"/>
        <scheme val="minor"/>
      </rPr>
      <t>022.06.27</t>
    </r>
  </si>
  <si>
    <t>江苏京创先进电子科技有限公司</t>
  </si>
  <si>
    <r>
      <rPr>
        <sz val="11"/>
        <color theme="1"/>
        <rFont val="宋体"/>
        <family val="3"/>
        <charset val="134"/>
        <scheme val="minor"/>
      </rPr>
      <t>2</t>
    </r>
    <r>
      <rPr>
        <sz val="11"/>
        <color theme="1"/>
        <rFont val="宋体"/>
        <family val="3"/>
        <charset val="134"/>
        <scheme val="minor"/>
      </rPr>
      <t>020.07.27</t>
    </r>
  </si>
  <si>
    <t>苏州矩阵光电有限公司</t>
  </si>
  <si>
    <r>
      <rPr>
        <sz val="11"/>
        <color theme="1"/>
        <rFont val="宋体"/>
        <family val="3"/>
        <charset val="134"/>
        <scheme val="minor"/>
      </rPr>
      <t>2</t>
    </r>
    <r>
      <rPr>
        <sz val="11"/>
        <color theme="1"/>
        <rFont val="宋体"/>
        <family val="3"/>
        <charset val="134"/>
        <scheme val="minor"/>
      </rPr>
      <t>020.05.29</t>
    </r>
  </si>
  <si>
    <r>
      <rPr>
        <sz val="11"/>
        <color theme="1"/>
        <rFont val="宋体"/>
        <family val="3"/>
        <charset val="134"/>
        <scheme val="minor"/>
      </rPr>
      <t>2</t>
    </r>
    <r>
      <rPr>
        <sz val="11"/>
        <color theme="1"/>
        <rFont val="宋体"/>
        <family val="3"/>
        <charset val="134"/>
        <scheme val="minor"/>
      </rPr>
      <t>020.12.15</t>
    </r>
  </si>
  <si>
    <t>苏州沃特维自动化系统有限公司</t>
  </si>
  <si>
    <t>2020.08.25</t>
  </si>
  <si>
    <t>苏州智铸通信科技股份有限公司</t>
  </si>
  <si>
    <t>2020.09.17</t>
  </si>
  <si>
    <t>苏州水木清华资本管理有限公司</t>
  </si>
  <si>
    <t>度亘激光技术（苏州）有限公司</t>
  </si>
  <si>
    <r>
      <rPr>
        <sz val="11"/>
        <color theme="1"/>
        <rFont val="宋体"/>
        <family val="3"/>
        <charset val="134"/>
        <scheme val="minor"/>
      </rPr>
      <t>2</t>
    </r>
    <r>
      <rPr>
        <sz val="11"/>
        <color theme="1"/>
        <rFont val="宋体"/>
        <family val="3"/>
        <charset val="134"/>
        <scheme val="minor"/>
      </rPr>
      <t>022.09.01</t>
    </r>
  </si>
  <si>
    <t>苏州慧闻纳米科技有限公司苏州苏纳光电有限公司</t>
  </si>
  <si>
    <r>
      <rPr>
        <sz val="11"/>
        <color theme="1"/>
        <rFont val="宋体"/>
        <family val="3"/>
        <charset val="134"/>
        <scheme val="minor"/>
      </rPr>
      <t>2</t>
    </r>
    <r>
      <rPr>
        <sz val="11"/>
        <color theme="1"/>
        <rFont val="宋体"/>
        <family val="3"/>
        <charset val="134"/>
        <scheme val="minor"/>
      </rPr>
      <t>022.09.28</t>
    </r>
  </si>
  <si>
    <t>苏州苏纳光电有限公司</t>
  </si>
  <si>
    <r>
      <rPr>
        <sz val="11"/>
        <color theme="1"/>
        <rFont val="宋体"/>
        <family val="3"/>
        <charset val="134"/>
        <scheme val="minor"/>
      </rPr>
      <t>2</t>
    </r>
    <r>
      <rPr>
        <sz val="11"/>
        <color theme="1"/>
        <rFont val="宋体"/>
        <family val="3"/>
        <charset val="134"/>
        <scheme val="minor"/>
      </rPr>
      <t>022.08.24</t>
    </r>
  </si>
  <si>
    <t>苏州诺存微电子有限公司</t>
  </si>
  <si>
    <r>
      <rPr>
        <sz val="11"/>
        <color theme="1"/>
        <rFont val="宋体"/>
        <family val="3"/>
        <charset val="134"/>
        <scheme val="minor"/>
      </rPr>
      <t>2</t>
    </r>
    <r>
      <rPr>
        <sz val="11"/>
        <color theme="1"/>
        <rFont val="宋体"/>
        <family val="3"/>
        <charset val="134"/>
        <scheme val="minor"/>
      </rPr>
      <t>022.07.22</t>
    </r>
  </si>
  <si>
    <t>华研慧声（苏州）电子科技有限公司</t>
  </si>
  <si>
    <t>2022.11.07</t>
  </si>
  <si>
    <t>清陶（昆山）能源发展股份有限公司</t>
  </si>
  <si>
    <r>
      <rPr>
        <sz val="11"/>
        <color theme="1"/>
        <rFont val="宋体"/>
        <family val="3"/>
        <charset val="134"/>
        <scheme val="minor"/>
      </rPr>
      <t>2</t>
    </r>
    <r>
      <rPr>
        <sz val="11"/>
        <color theme="1"/>
        <rFont val="宋体"/>
        <family val="3"/>
        <charset val="134"/>
        <scheme val="minor"/>
      </rPr>
      <t>022.11.30</t>
    </r>
  </si>
  <si>
    <t>苏州聚晟太阳能科技股份有限公司</t>
  </si>
  <si>
    <r>
      <rPr>
        <sz val="11"/>
        <color theme="1"/>
        <rFont val="宋体"/>
        <family val="3"/>
        <charset val="134"/>
        <scheme val="minor"/>
      </rPr>
      <t>2</t>
    </r>
    <r>
      <rPr>
        <sz val="11"/>
        <color theme="1"/>
        <rFont val="宋体"/>
        <family val="3"/>
        <charset val="134"/>
        <scheme val="minor"/>
      </rPr>
      <t>022.12.28</t>
    </r>
  </si>
  <si>
    <t>苏州福臻智能科技有限公司</t>
  </si>
  <si>
    <r>
      <rPr>
        <sz val="11"/>
        <color theme="1"/>
        <rFont val="宋体"/>
        <family val="3"/>
        <charset val="134"/>
        <scheme val="minor"/>
      </rPr>
      <t>2</t>
    </r>
    <r>
      <rPr>
        <sz val="11"/>
        <color theme="1"/>
        <rFont val="宋体"/>
        <family val="3"/>
        <charset val="134"/>
        <scheme val="minor"/>
      </rPr>
      <t>023.01.03</t>
    </r>
  </si>
  <si>
    <t>苏州永鑫融慧创业投资合伙企业（有限合伙）</t>
  </si>
  <si>
    <r>
      <rPr>
        <sz val="11"/>
        <color theme="1"/>
        <rFont val="宋体"/>
        <family val="3"/>
        <charset val="134"/>
        <scheme val="minor"/>
      </rPr>
      <t>2</t>
    </r>
    <r>
      <rPr>
        <sz val="11"/>
        <color theme="1"/>
        <rFont val="宋体"/>
        <family val="3"/>
        <charset val="134"/>
        <scheme val="minor"/>
      </rPr>
      <t>022.03.25</t>
    </r>
  </si>
  <si>
    <r>
      <rPr>
        <sz val="11"/>
        <color theme="1"/>
        <rFont val="宋体"/>
        <family val="3"/>
        <charset val="134"/>
        <scheme val="minor"/>
      </rPr>
      <t>2</t>
    </r>
    <r>
      <rPr>
        <sz val="11"/>
        <color theme="1"/>
        <rFont val="宋体"/>
        <family val="3"/>
        <charset val="134"/>
        <scheme val="minor"/>
      </rPr>
      <t>021.12.23</t>
    </r>
  </si>
  <si>
    <t>2021.12.23</t>
  </si>
  <si>
    <t>江苏聚合新能源科技有限公司</t>
  </si>
  <si>
    <t>苏州玖物智能科技股份有限公司</t>
  </si>
  <si>
    <r>
      <rPr>
        <sz val="11"/>
        <color theme="1"/>
        <rFont val="宋体"/>
        <family val="3"/>
        <charset val="134"/>
        <scheme val="minor"/>
      </rPr>
      <t>2</t>
    </r>
    <r>
      <rPr>
        <sz val="11"/>
        <color theme="1"/>
        <rFont val="宋体"/>
        <family val="3"/>
        <charset val="134"/>
        <scheme val="minor"/>
      </rPr>
      <t>021.09.17</t>
    </r>
  </si>
  <si>
    <t>知行汽车科技（苏州）有限公司</t>
  </si>
  <si>
    <t>2021.09.16</t>
  </si>
  <si>
    <t>苏州新吴光电股份有限公司</t>
  </si>
  <si>
    <t>苏州华太电子技术股份有限公司</t>
  </si>
  <si>
    <r>
      <rPr>
        <sz val="11"/>
        <color theme="1"/>
        <rFont val="宋体"/>
        <family val="3"/>
        <charset val="134"/>
        <scheme val="minor"/>
      </rPr>
      <t>2</t>
    </r>
    <r>
      <rPr>
        <sz val="11"/>
        <color theme="1"/>
        <rFont val="宋体"/>
        <family val="3"/>
        <charset val="134"/>
        <scheme val="minor"/>
      </rPr>
      <t>021.07.01</t>
    </r>
  </si>
  <si>
    <t>2021.06.30</t>
  </si>
  <si>
    <t>苏州迅芯微电子有限公司</t>
  </si>
  <si>
    <r>
      <rPr>
        <sz val="11"/>
        <color theme="1"/>
        <rFont val="宋体"/>
        <family val="3"/>
        <charset val="134"/>
        <scheme val="minor"/>
      </rPr>
      <t>2</t>
    </r>
    <r>
      <rPr>
        <sz val="11"/>
        <color theme="1"/>
        <rFont val="宋体"/>
        <family val="3"/>
        <charset val="134"/>
        <scheme val="minor"/>
      </rPr>
      <t>021.06.11</t>
    </r>
  </si>
  <si>
    <t>苏州工牛信息技术有限公司</t>
  </si>
  <si>
    <t>2021.06.02</t>
  </si>
  <si>
    <t>苏州源卓光电科技有限公司</t>
  </si>
  <si>
    <t>2021.06.03</t>
  </si>
  <si>
    <t>江苏中新瑞光学材料有限公司</t>
  </si>
  <si>
    <t>2021.06.04</t>
  </si>
  <si>
    <t>2021.04.20</t>
  </si>
  <si>
    <t>苏州优备精密智能装备股份有限公司</t>
  </si>
  <si>
    <t>胜科纳米（苏州）股份有限公司</t>
  </si>
  <si>
    <t>苏州极目机器人科技有限公司</t>
  </si>
  <si>
    <r>
      <rPr>
        <sz val="11"/>
        <color theme="1"/>
        <rFont val="宋体"/>
        <family val="3"/>
        <charset val="134"/>
        <scheme val="minor"/>
      </rPr>
      <t>2</t>
    </r>
    <r>
      <rPr>
        <sz val="11"/>
        <color theme="1"/>
        <rFont val="宋体"/>
        <family val="3"/>
        <charset val="134"/>
        <scheme val="minor"/>
      </rPr>
      <t>020.12.22</t>
    </r>
  </si>
  <si>
    <t>苏州德品医疗科技股份有限公司</t>
  </si>
  <si>
    <r>
      <rPr>
        <sz val="11"/>
        <color theme="1"/>
        <rFont val="宋体"/>
        <family val="3"/>
        <charset val="134"/>
        <scheme val="minor"/>
      </rPr>
      <t>2</t>
    </r>
    <r>
      <rPr>
        <sz val="11"/>
        <color theme="1"/>
        <rFont val="宋体"/>
        <family val="3"/>
        <charset val="134"/>
        <scheme val="minor"/>
      </rPr>
      <t>020.11.30</t>
    </r>
  </si>
  <si>
    <t>苏州长瑞光电有限公司</t>
  </si>
  <si>
    <t>苏州纳芯微电子股份有限公司</t>
  </si>
  <si>
    <t>2020.07.21</t>
  </si>
  <si>
    <t>苏州永鑫开拓创业投资合伙企业（有限合伙）</t>
  </si>
  <si>
    <t>2021.11.19</t>
  </si>
  <si>
    <t>2022.06.23</t>
  </si>
  <si>
    <r>
      <rPr>
        <sz val="11"/>
        <color theme="1"/>
        <rFont val="宋体"/>
        <family val="3"/>
        <charset val="134"/>
        <scheme val="minor"/>
      </rPr>
      <t>2</t>
    </r>
    <r>
      <rPr>
        <sz val="11"/>
        <color theme="1"/>
        <rFont val="宋体"/>
        <family val="3"/>
        <charset val="134"/>
        <scheme val="minor"/>
      </rPr>
      <t>021.12.30</t>
    </r>
  </si>
  <si>
    <t>畅恒科技（苏州）有限公司</t>
  </si>
  <si>
    <t>苏州久泰精密技术股份有限公司</t>
  </si>
  <si>
    <r>
      <rPr>
        <sz val="11"/>
        <color theme="1"/>
        <rFont val="宋体"/>
        <family val="3"/>
        <charset val="134"/>
        <scheme val="minor"/>
      </rPr>
      <t>2</t>
    </r>
    <r>
      <rPr>
        <sz val="11"/>
        <color theme="1"/>
        <rFont val="宋体"/>
        <family val="3"/>
        <charset val="134"/>
        <scheme val="minor"/>
      </rPr>
      <t>021.12.22</t>
    </r>
  </si>
  <si>
    <t>法特迪精密科技（苏州）有限公司</t>
  </si>
  <si>
    <r>
      <rPr>
        <sz val="11"/>
        <color theme="1"/>
        <rFont val="宋体"/>
        <family val="3"/>
        <charset val="134"/>
        <scheme val="minor"/>
      </rPr>
      <t>2</t>
    </r>
    <r>
      <rPr>
        <sz val="11"/>
        <color theme="1"/>
        <rFont val="宋体"/>
        <family val="3"/>
        <charset val="134"/>
        <scheme val="minor"/>
      </rPr>
      <t>022.01.29</t>
    </r>
  </si>
  <si>
    <t>美东汇成生命科技（昆山）有限公司</t>
  </si>
  <si>
    <t>2022.02.18</t>
  </si>
  <si>
    <t>苏州锐杰微科技集团有限公司</t>
  </si>
  <si>
    <t>2022.05.06</t>
  </si>
  <si>
    <t>2022.03.18</t>
  </si>
  <si>
    <t>苏州联讯仪器股份有限公司</t>
  </si>
  <si>
    <r>
      <rPr>
        <sz val="11"/>
        <color theme="1"/>
        <rFont val="宋体"/>
        <family val="3"/>
        <charset val="134"/>
        <scheme val="minor"/>
      </rPr>
      <t>2</t>
    </r>
    <r>
      <rPr>
        <sz val="11"/>
        <color theme="1"/>
        <rFont val="宋体"/>
        <family val="3"/>
        <charset val="134"/>
        <scheme val="minor"/>
      </rPr>
      <t>022.05.27</t>
    </r>
  </si>
  <si>
    <t>苏州英谷激光有限公司</t>
  </si>
  <si>
    <t>2022.06.28</t>
  </si>
  <si>
    <t>2022.11.04</t>
  </si>
  <si>
    <t>2022.08.19</t>
  </si>
  <si>
    <r>
      <rPr>
        <sz val="11"/>
        <color theme="1"/>
        <rFont val="宋体"/>
        <family val="3"/>
        <charset val="134"/>
        <scheme val="minor"/>
      </rPr>
      <t>2</t>
    </r>
    <r>
      <rPr>
        <sz val="11"/>
        <color theme="1"/>
        <rFont val="宋体"/>
        <family val="3"/>
        <charset val="134"/>
        <scheme val="minor"/>
      </rPr>
      <t>022.07.19</t>
    </r>
  </si>
  <si>
    <t>苏州明皜传感科技有限公司</t>
  </si>
  <si>
    <t>苏州云途半导体有限公司</t>
  </si>
  <si>
    <r>
      <rPr>
        <sz val="11"/>
        <color theme="1"/>
        <rFont val="宋体"/>
        <family val="3"/>
        <charset val="134"/>
        <scheme val="minor"/>
      </rPr>
      <t>2</t>
    </r>
    <r>
      <rPr>
        <sz val="11"/>
        <color theme="1"/>
        <rFont val="宋体"/>
        <family val="3"/>
        <charset val="134"/>
        <scheme val="minor"/>
      </rPr>
      <t>022.08.03</t>
    </r>
  </si>
  <si>
    <t>苏州赛尔科技有限公司</t>
  </si>
  <si>
    <r>
      <rPr>
        <sz val="11"/>
        <color theme="1"/>
        <rFont val="宋体"/>
        <family val="3"/>
        <charset val="134"/>
        <scheme val="minor"/>
      </rPr>
      <t>2</t>
    </r>
    <r>
      <rPr>
        <sz val="11"/>
        <color theme="1"/>
        <rFont val="宋体"/>
        <family val="3"/>
        <charset val="134"/>
        <scheme val="minor"/>
      </rPr>
      <t>022.09.15</t>
    </r>
  </si>
  <si>
    <r>
      <rPr>
        <sz val="11"/>
        <color theme="1"/>
        <rFont val="宋体"/>
        <family val="3"/>
        <charset val="134"/>
        <scheme val="minor"/>
      </rPr>
      <t>2</t>
    </r>
    <r>
      <rPr>
        <sz val="11"/>
        <color theme="1"/>
        <rFont val="宋体"/>
        <family val="3"/>
        <charset val="134"/>
        <scheme val="minor"/>
      </rPr>
      <t>022.08.23</t>
    </r>
  </si>
  <si>
    <t>苏州美思迪赛半导体技术有限公司</t>
  </si>
  <si>
    <t>苏州芯合半导体材料有限公司</t>
  </si>
  <si>
    <r>
      <rPr>
        <sz val="11"/>
        <color theme="1"/>
        <rFont val="宋体"/>
        <family val="3"/>
        <charset val="134"/>
        <scheme val="minor"/>
      </rPr>
      <t>2</t>
    </r>
    <r>
      <rPr>
        <sz val="11"/>
        <color theme="1"/>
        <rFont val="宋体"/>
        <family val="3"/>
        <charset val="134"/>
        <scheme val="minor"/>
      </rPr>
      <t>023.01.04</t>
    </r>
  </si>
  <si>
    <r>
      <rPr>
        <sz val="11"/>
        <color theme="1"/>
        <rFont val="宋体"/>
        <family val="3"/>
        <charset val="134"/>
        <scheme val="minor"/>
      </rPr>
      <t>2</t>
    </r>
    <r>
      <rPr>
        <sz val="11"/>
        <color theme="1"/>
        <rFont val="宋体"/>
        <family val="3"/>
        <charset val="134"/>
        <scheme val="minor"/>
      </rPr>
      <t>023.01.05</t>
    </r>
  </si>
  <si>
    <t>苏州培风图南半导体有限公司</t>
  </si>
  <si>
    <r>
      <rPr>
        <sz val="11"/>
        <color theme="1"/>
        <rFont val="宋体"/>
        <family val="3"/>
        <charset val="134"/>
        <scheme val="minor"/>
      </rPr>
      <t>2</t>
    </r>
    <r>
      <rPr>
        <sz val="11"/>
        <color theme="1"/>
        <rFont val="宋体"/>
        <family val="3"/>
        <charset val="134"/>
        <scheme val="minor"/>
      </rPr>
      <t>023.05.25</t>
    </r>
  </si>
  <si>
    <t>苏州英途康医疗科技有限公司</t>
  </si>
  <si>
    <t>2021.06.07</t>
  </si>
  <si>
    <t>苏州晶睿生物科技有限公司</t>
  </si>
  <si>
    <t>2021.08.04</t>
  </si>
  <si>
    <t>2021.10.11</t>
  </si>
  <si>
    <t>2021.11.29</t>
  </si>
  <si>
    <t>苏州时安生物技术有限公司</t>
  </si>
  <si>
    <t>2022.07.05</t>
  </si>
  <si>
    <t>江苏百赛飞生物科技有限公司</t>
  </si>
  <si>
    <t>2022.07.14</t>
  </si>
  <si>
    <t>2022.07.15</t>
  </si>
  <si>
    <t>江苏坤力生物制药有限责任公司</t>
  </si>
  <si>
    <t>2022.07.28</t>
  </si>
  <si>
    <t>苏州工业园区元生创业投资管理有限公司</t>
  </si>
  <si>
    <t>2022.06.22</t>
  </si>
  <si>
    <t>2022.07.01</t>
  </si>
  <si>
    <t>苏州普乐康医药科技有限公司</t>
  </si>
  <si>
    <t>拓创生物科技（苏州）有限公司</t>
  </si>
  <si>
    <r>
      <rPr>
        <sz val="11"/>
        <color theme="1"/>
        <rFont val="宋体"/>
        <family val="3"/>
        <charset val="134"/>
        <scheme val="minor"/>
      </rPr>
      <t>2</t>
    </r>
    <r>
      <rPr>
        <sz val="11"/>
        <color theme="1"/>
        <rFont val="宋体"/>
        <family val="3"/>
        <charset val="134"/>
        <scheme val="minor"/>
      </rPr>
      <t>021.03.17</t>
    </r>
  </si>
  <si>
    <t>苏州诺普再生医学有限公司</t>
  </si>
  <si>
    <r>
      <rPr>
        <sz val="11"/>
        <color theme="1"/>
        <rFont val="宋体"/>
        <family val="3"/>
        <charset val="134"/>
        <scheme val="minor"/>
      </rPr>
      <t>2</t>
    </r>
    <r>
      <rPr>
        <sz val="11"/>
        <color theme="1"/>
        <rFont val="宋体"/>
        <family val="3"/>
        <charset val="134"/>
        <scheme val="minor"/>
      </rPr>
      <t>022.04.28</t>
    </r>
  </si>
  <si>
    <r>
      <rPr>
        <sz val="11"/>
        <color theme="1"/>
        <rFont val="宋体"/>
        <family val="3"/>
        <charset val="134"/>
        <scheme val="minor"/>
      </rPr>
      <t>2</t>
    </r>
    <r>
      <rPr>
        <sz val="11"/>
        <color theme="1"/>
        <rFont val="宋体"/>
        <family val="3"/>
        <charset val="134"/>
        <scheme val="minor"/>
      </rPr>
      <t>021.05.13</t>
    </r>
  </si>
  <si>
    <t>传信生物医药（苏州）有限公司</t>
  </si>
  <si>
    <t>2021.05.28</t>
  </si>
  <si>
    <t>安益谱（苏州）医疗科技有限公司</t>
  </si>
  <si>
    <r>
      <rPr>
        <sz val="11"/>
        <color theme="1"/>
        <rFont val="宋体"/>
        <family val="3"/>
        <charset val="134"/>
        <scheme val="minor"/>
      </rPr>
      <t>2</t>
    </r>
    <r>
      <rPr>
        <sz val="11"/>
        <color theme="1"/>
        <rFont val="宋体"/>
        <family val="3"/>
        <charset val="134"/>
        <scheme val="minor"/>
      </rPr>
      <t>021.06.18</t>
    </r>
  </si>
  <si>
    <t>士泽生物医药（苏州）有限公司</t>
  </si>
  <si>
    <r>
      <rPr>
        <sz val="11"/>
        <color theme="1"/>
        <rFont val="宋体"/>
        <family val="3"/>
        <charset val="134"/>
        <scheme val="minor"/>
      </rPr>
      <t>2</t>
    </r>
    <r>
      <rPr>
        <sz val="11"/>
        <color theme="1"/>
        <rFont val="宋体"/>
        <family val="3"/>
        <charset val="134"/>
        <scheme val="minor"/>
      </rPr>
      <t>021.09.13</t>
    </r>
  </si>
  <si>
    <t>2021.06.25</t>
  </si>
  <si>
    <r>
      <rPr>
        <sz val="11"/>
        <color theme="1"/>
        <rFont val="宋体"/>
        <family val="3"/>
        <charset val="134"/>
        <scheme val="minor"/>
      </rPr>
      <t>2</t>
    </r>
    <r>
      <rPr>
        <sz val="11"/>
        <color theme="1"/>
        <rFont val="宋体"/>
        <family val="3"/>
        <charset val="134"/>
        <scheme val="minor"/>
      </rPr>
      <t>021.10.09</t>
    </r>
  </si>
  <si>
    <t>辉粒药业（苏州）有限公司</t>
  </si>
  <si>
    <r>
      <rPr>
        <sz val="11"/>
        <color theme="1"/>
        <rFont val="宋体"/>
        <family val="3"/>
        <charset val="134"/>
        <scheme val="minor"/>
      </rPr>
      <t>2</t>
    </r>
    <r>
      <rPr>
        <sz val="11"/>
        <color theme="1"/>
        <rFont val="宋体"/>
        <family val="3"/>
        <charset val="134"/>
        <scheme val="minor"/>
      </rPr>
      <t>021.10.14</t>
    </r>
  </si>
  <si>
    <t>伊正（苏州）生物科技有限公司</t>
  </si>
  <si>
    <t>2021.10.19</t>
  </si>
  <si>
    <r>
      <rPr>
        <sz val="11"/>
        <color theme="1"/>
        <rFont val="宋体"/>
        <family val="3"/>
        <charset val="134"/>
        <scheme val="minor"/>
      </rPr>
      <t>2</t>
    </r>
    <r>
      <rPr>
        <sz val="11"/>
        <color theme="1"/>
        <rFont val="宋体"/>
        <family val="3"/>
        <charset val="134"/>
        <scheme val="minor"/>
      </rPr>
      <t>022.01.10</t>
    </r>
  </si>
  <si>
    <t>苏州艾科脉医疗技术有限公司</t>
  </si>
  <si>
    <t>2021.12.09</t>
  </si>
  <si>
    <r>
      <rPr>
        <sz val="11"/>
        <color theme="1"/>
        <rFont val="宋体"/>
        <family val="3"/>
        <charset val="134"/>
        <scheme val="minor"/>
      </rPr>
      <t>2</t>
    </r>
    <r>
      <rPr>
        <sz val="11"/>
        <color theme="1"/>
        <rFont val="宋体"/>
        <family val="3"/>
        <charset val="134"/>
        <scheme val="minor"/>
      </rPr>
      <t>022.06.23</t>
    </r>
  </si>
  <si>
    <r>
      <rPr>
        <sz val="11"/>
        <color theme="1"/>
        <rFont val="宋体"/>
        <family val="3"/>
        <charset val="134"/>
        <scheme val="minor"/>
      </rPr>
      <t>2</t>
    </r>
    <r>
      <rPr>
        <sz val="11"/>
        <color theme="1"/>
        <rFont val="宋体"/>
        <family val="3"/>
        <charset val="134"/>
        <scheme val="minor"/>
      </rPr>
      <t>022.03.31</t>
    </r>
  </si>
  <si>
    <t>苏州纽尔利资本管理有限公司</t>
  </si>
  <si>
    <r>
      <rPr>
        <sz val="11"/>
        <color theme="1"/>
        <rFont val="宋体"/>
        <family val="3"/>
        <charset val="134"/>
        <scheme val="minor"/>
      </rPr>
      <t>2</t>
    </r>
    <r>
      <rPr>
        <sz val="11"/>
        <color theme="1"/>
        <rFont val="宋体"/>
        <family val="3"/>
        <charset val="134"/>
        <scheme val="minor"/>
      </rPr>
      <t>021.07.02</t>
    </r>
  </si>
  <si>
    <r>
      <rPr>
        <sz val="11"/>
        <color theme="1"/>
        <rFont val="宋体"/>
        <family val="3"/>
        <charset val="134"/>
        <scheme val="minor"/>
      </rPr>
      <t>2</t>
    </r>
    <r>
      <rPr>
        <sz val="11"/>
        <color theme="1"/>
        <rFont val="宋体"/>
        <family val="3"/>
        <charset val="134"/>
        <scheme val="minor"/>
      </rPr>
      <t>023.03.03</t>
    </r>
  </si>
  <si>
    <t>江苏盖睿健康科技有限公司</t>
  </si>
  <si>
    <r>
      <rPr>
        <sz val="11"/>
        <color theme="1"/>
        <rFont val="宋体"/>
        <family val="3"/>
        <charset val="134"/>
        <scheme val="minor"/>
      </rPr>
      <t>2</t>
    </r>
    <r>
      <rPr>
        <sz val="11"/>
        <color theme="1"/>
        <rFont val="宋体"/>
        <family val="3"/>
        <charset val="134"/>
        <scheme val="minor"/>
      </rPr>
      <t>021.07.30</t>
    </r>
  </si>
  <si>
    <t>2021.02.01</t>
  </si>
  <si>
    <t>2022.01.04</t>
  </si>
  <si>
    <t>2021.07.08</t>
  </si>
  <si>
    <t>2021.12.28</t>
  </si>
  <si>
    <t>2021.07.09</t>
  </si>
  <si>
    <t>2021.12.01</t>
  </si>
  <si>
    <t>2022.02.17</t>
  </si>
  <si>
    <t>2022.03.03</t>
  </si>
  <si>
    <t>2022.03.15</t>
  </si>
  <si>
    <t>2022.05.09</t>
  </si>
  <si>
    <t>2022.03.29</t>
  </si>
  <si>
    <t>2022.05.11</t>
  </si>
  <si>
    <t>2022.06.27</t>
  </si>
  <si>
    <t>2020.07.27</t>
  </si>
  <si>
    <t>2020.05.29</t>
  </si>
  <si>
    <t>2020.12.15</t>
  </si>
  <si>
    <t>2022.07.22</t>
  </si>
  <si>
    <t>2022.03.25</t>
  </si>
  <si>
    <t>2021.09.17</t>
  </si>
  <si>
    <t>2020.12.22</t>
  </si>
  <si>
    <t>2020.11.30</t>
  </si>
  <si>
    <t>2021.12.22</t>
  </si>
  <si>
    <t>2022.01.29</t>
  </si>
  <si>
    <t>2022.05.27</t>
  </si>
  <si>
    <t>2022.07.19</t>
  </si>
  <si>
    <t>2021.03.17</t>
  </si>
  <si>
    <t>2022.04.28</t>
  </si>
  <si>
    <t>2021.09.13</t>
  </si>
  <si>
    <t>2021.10.09</t>
  </si>
  <si>
    <t>2022.01.10</t>
  </si>
  <si>
    <t>合计</t>
  </si>
  <si>
    <t>-</t>
  </si>
  <si>
    <t>昆山玛冀电子有限公司</t>
    <phoneticPr fontId="8" type="noConversion"/>
  </si>
  <si>
    <t>江苏烽禾升科技集团股份有限公司</t>
    <phoneticPr fontId="8" type="noConversion"/>
  </si>
  <si>
    <t>昆山市</t>
    <phoneticPr fontId="8" type="noConversion"/>
  </si>
  <si>
    <t>苏州工业园区致道私募基金管理有限公司</t>
    <phoneticPr fontId="8" type="noConversion"/>
  </si>
  <si>
    <t>苏州明皜传感科技股份有限公司</t>
    <phoneticPr fontId="8" type="noConversion"/>
  </si>
  <si>
    <t>苏州博萃循环科技有限公司</t>
    <phoneticPr fontId="8" type="noConversion"/>
  </si>
  <si>
    <t>苏州索迩电子技术有限公司</t>
    <phoneticPr fontId="8" type="noConversion"/>
  </si>
  <si>
    <t>苏州宏瑞达新能源装备有限公司</t>
    <phoneticPr fontId="8" type="noConversion"/>
  </si>
  <si>
    <t>新磊半导体科技（苏州）股份有限公司</t>
    <phoneticPr fontId="8" type="noConversion"/>
  </si>
  <si>
    <t>苏州科阳半导体有限公司</t>
    <phoneticPr fontId="8" type="noConversion"/>
  </si>
  <si>
    <t>泓浒（苏州）半导体科技有限公司</t>
    <phoneticPr fontId="8" type="noConversion"/>
  </si>
  <si>
    <t>明澈生物科技(苏州）有限公司</t>
    <phoneticPr fontId="8" type="noConversion"/>
  </si>
  <si>
    <t>工业园区</t>
    <phoneticPr fontId="8" type="noConversion"/>
  </si>
  <si>
    <t>常熟市</t>
    <phoneticPr fontId="8" type="noConversion"/>
  </si>
  <si>
    <t>高新区</t>
    <phoneticPr fontId="8" type="noConversion"/>
  </si>
  <si>
    <t>相城区</t>
    <phoneticPr fontId="8" type="noConversion"/>
  </si>
  <si>
    <t>江苏多维科技有限公司</t>
    <phoneticPr fontId="8" type="noConversion"/>
  </si>
  <si>
    <t>苏州赛尔科技有限公司</t>
    <phoneticPr fontId="8" type="noConversion"/>
  </si>
  <si>
    <t>凯斯艾生物科技（苏州）有限公司</t>
    <phoneticPr fontId="8" type="noConversion"/>
  </si>
  <si>
    <t>新景智源生物科技（苏州）有限公司</t>
    <phoneticPr fontId="8" type="noConversion"/>
  </si>
  <si>
    <t>苏州立琻半导体有限公司</t>
    <phoneticPr fontId="8" type="noConversion"/>
  </si>
  <si>
    <t>迅芯微电子（苏州）股份有限公司</t>
    <phoneticPr fontId="8" type="noConversion"/>
  </si>
  <si>
    <t>苏州索雷尔科技有限公司</t>
    <phoneticPr fontId="8" type="noConversion"/>
  </si>
  <si>
    <t>张家港市</t>
    <phoneticPr fontId="8" type="noConversion"/>
  </si>
  <si>
    <t>工业园区</t>
    <phoneticPr fontId="8" type="noConversion"/>
  </si>
  <si>
    <t>太仓市</t>
    <phoneticPr fontId="8" type="noConversion"/>
  </si>
  <si>
    <r>
      <t>2</t>
    </r>
    <r>
      <rPr>
        <sz val="12"/>
        <color theme="1"/>
        <rFont val="宋体"/>
        <family val="3"/>
        <charset val="134"/>
        <scheme val="minor"/>
      </rPr>
      <t>022-10-12</t>
    </r>
    <phoneticPr fontId="8" type="noConversion"/>
  </si>
  <si>
    <r>
      <t>2</t>
    </r>
    <r>
      <rPr>
        <sz val="12"/>
        <rFont val="宋体"/>
        <family val="3"/>
        <charset val="134"/>
        <scheme val="minor"/>
      </rPr>
      <t>022-10-21</t>
    </r>
    <phoneticPr fontId="8" type="noConversion"/>
  </si>
  <si>
    <t>2023-06-30</t>
    <phoneticPr fontId="8" type="noConversion"/>
  </si>
  <si>
    <t>2023-07-10</t>
    <phoneticPr fontId="8" type="noConversion"/>
  </si>
  <si>
    <t>2022-07-19</t>
    <phoneticPr fontId="8" type="noConversion"/>
  </si>
  <si>
    <t>2022-12-30</t>
    <phoneticPr fontId="8" type="noConversion"/>
  </si>
  <si>
    <t>2022-11-14</t>
    <phoneticPr fontId="8" type="noConversion"/>
  </si>
  <si>
    <t>2022-06-20</t>
    <phoneticPr fontId="8" type="noConversion"/>
  </si>
  <si>
    <t>2023-02-21</t>
    <phoneticPr fontId="8" type="noConversion"/>
  </si>
  <si>
    <t>2023-05-16</t>
    <phoneticPr fontId="8" type="noConversion"/>
  </si>
  <si>
    <t>2023-02-10</t>
    <phoneticPr fontId="8" type="noConversion"/>
  </si>
  <si>
    <t>2023-07-24</t>
    <phoneticPr fontId="8" type="noConversion"/>
  </si>
  <si>
    <t>2023-02-20</t>
    <phoneticPr fontId="8" type="noConversion"/>
  </si>
  <si>
    <t>2023-02-22</t>
    <phoneticPr fontId="8" type="noConversion"/>
  </si>
  <si>
    <t>2023-03-02</t>
    <phoneticPr fontId="8" type="noConversion"/>
  </si>
  <si>
    <t>2023-01-18</t>
    <phoneticPr fontId="8" type="noConversion"/>
  </si>
  <si>
    <t>2023-06-12</t>
    <phoneticPr fontId="8" type="noConversion"/>
  </si>
  <si>
    <t>苏州中鑫创新私募基金管理有限公司</t>
    <phoneticPr fontId="8" type="noConversion"/>
  </si>
  <si>
    <t>苏州协立股权投资管理中心（有限合伙）</t>
    <phoneticPr fontId="8" type="noConversion"/>
  </si>
  <si>
    <t>苏州国信同创玻璃科技有限公司</t>
    <phoneticPr fontId="8" type="noConversion"/>
  </si>
  <si>
    <t>苏州聚复科技股份有限公司</t>
    <phoneticPr fontId="8" type="noConversion"/>
  </si>
  <si>
    <t>苏州哈勒智能装备有限公司</t>
    <phoneticPr fontId="8" type="noConversion"/>
  </si>
  <si>
    <t>苏州大图热控科技有限公司</t>
    <phoneticPr fontId="8" type="noConversion"/>
  </si>
  <si>
    <t>尊芯智能科技（苏州）有限公司</t>
    <phoneticPr fontId="8" type="noConversion"/>
  </si>
  <si>
    <t>苏州英视智能科技有限公司</t>
    <phoneticPr fontId="8" type="noConversion"/>
  </si>
  <si>
    <t>苏州爱诚医药科技有限公司</t>
    <phoneticPr fontId="8" type="noConversion"/>
  </si>
  <si>
    <t>苏州力维技术有限公司</t>
    <phoneticPr fontId="8" type="noConversion"/>
  </si>
  <si>
    <t>苏州依斯倍环保装备科技有限公司</t>
    <phoneticPr fontId="8" type="noConversion"/>
  </si>
  <si>
    <t>苏州六九新材料科技有限公司</t>
    <phoneticPr fontId="8" type="noConversion"/>
  </si>
  <si>
    <t>工业园区</t>
    <phoneticPr fontId="8" type="noConversion"/>
  </si>
  <si>
    <t>常熟市</t>
    <phoneticPr fontId="8" type="noConversion"/>
  </si>
  <si>
    <t>相城区</t>
    <phoneticPr fontId="8" type="noConversion"/>
  </si>
  <si>
    <t>工业园区</t>
    <phoneticPr fontId="8" type="noConversion"/>
  </si>
  <si>
    <t>2022-09-27</t>
    <phoneticPr fontId="8" type="noConversion"/>
  </si>
  <si>
    <t>2023-03-29</t>
    <phoneticPr fontId="8" type="noConversion"/>
  </si>
  <si>
    <t>2022-07-15</t>
    <phoneticPr fontId="8" type="noConversion"/>
  </si>
  <si>
    <t>2022-07-25</t>
    <phoneticPr fontId="8" type="noConversion"/>
  </si>
  <si>
    <t>2022-10-13</t>
    <phoneticPr fontId="8" type="noConversion"/>
  </si>
  <si>
    <t>2022-09-16</t>
    <phoneticPr fontId="8" type="noConversion"/>
  </si>
  <si>
    <t>2022-10-19</t>
    <phoneticPr fontId="8" type="noConversion"/>
  </si>
  <si>
    <t>2022-10-28</t>
    <phoneticPr fontId="8" type="noConversion"/>
  </si>
  <si>
    <t>2022-11-21</t>
    <phoneticPr fontId="8" type="noConversion"/>
  </si>
  <si>
    <t>2022-12-20</t>
    <phoneticPr fontId="8" type="noConversion"/>
  </si>
  <si>
    <t>2023-04-10</t>
    <phoneticPr fontId="8" type="noConversion"/>
  </si>
  <si>
    <t>2023-05-08</t>
    <phoneticPr fontId="8" type="noConversion"/>
  </si>
  <si>
    <t>2023-07-11</t>
    <phoneticPr fontId="8" type="noConversion"/>
  </si>
  <si>
    <t>2023-06-05</t>
    <phoneticPr fontId="8" type="noConversion"/>
  </si>
  <si>
    <t>2022-09-01</t>
    <phoneticPr fontId="8" type="noConversion"/>
  </si>
  <si>
    <t>苏州农发创新资本管理有限公司</t>
    <phoneticPr fontId="8" type="noConversion"/>
  </si>
  <si>
    <t>苏州市四季光福文化旅游发展有限公司</t>
    <phoneticPr fontId="8" type="noConversion"/>
  </si>
  <si>
    <t>太仓市联晟建设产业发展有限公司</t>
    <phoneticPr fontId="8" type="noConversion"/>
  </si>
  <si>
    <t>吴中区</t>
    <phoneticPr fontId="8" type="noConversion"/>
  </si>
  <si>
    <t>太仓市</t>
    <phoneticPr fontId="8" type="noConversion"/>
  </si>
  <si>
    <t>2022-12-22</t>
    <phoneticPr fontId="8" type="noConversion"/>
  </si>
  <si>
    <t>2022-12-26</t>
    <phoneticPr fontId="8" type="noConversion"/>
  </si>
  <si>
    <t>苏州衍盈投资管理有限公司</t>
    <phoneticPr fontId="8" type="noConversion"/>
  </si>
  <si>
    <t>苏州捷赛机械股份有限公司</t>
    <phoneticPr fontId="8" type="noConversion"/>
  </si>
  <si>
    <t>苏州中天医疗器械科技有限公司</t>
    <phoneticPr fontId="8" type="noConversion"/>
  </si>
  <si>
    <t>核欣（苏州）医药科技有限公司</t>
    <phoneticPr fontId="8" type="noConversion"/>
  </si>
  <si>
    <t>工业园区</t>
    <phoneticPr fontId="8" type="noConversion"/>
  </si>
  <si>
    <t>2022-06-30</t>
    <phoneticPr fontId="8" type="noConversion"/>
  </si>
  <si>
    <t>2023-01-17</t>
    <phoneticPr fontId="8" type="noConversion"/>
  </si>
  <si>
    <t>2023-02-08</t>
    <phoneticPr fontId="8" type="noConversion"/>
  </si>
  <si>
    <t>苏州工业园区元禾重元股权投资基金管理有限公司</t>
    <phoneticPr fontId="8" type="noConversion"/>
  </si>
  <si>
    <t>苏州锐杰微科技集团有限公司</t>
    <phoneticPr fontId="8" type="noConversion"/>
  </si>
  <si>
    <t>江苏阿诗特能源科技有限公司</t>
    <phoneticPr fontId="8" type="noConversion"/>
  </si>
  <si>
    <t>高新区</t>
    <phoneticPr fontId="8" type="noConversion"/>
  </si>
  <si>
    <t>2022-06-21</t>
    <phoneticPr fontId="8" type="noConversion"/>
  </si>
  <si>
    <t>2023-05-25</t>
    <phoneticPr fontId="8" type="noConversion"/>
  </si>
  <si>
    <t>2023-05-06</t>
    <phoneticPr fontId="8" type="noConversion"/>
  </si>
  <si>
    <t>2022-05-16</t>
    <phoneticPr fontId="8" type="noConversion"/>
  </si>
  <si>
    <t>苏州元生私募基金管理合伙企业（有限合伙）</t>
    <phoneticPr fontId="8" type="noConversion"/>
  </si>
  <si>
    <t>苏州唯思尔康科技有限公司</t>
    <phoneticPr fontId="8" type="noConversion"/>
  </si>
  <si>
    <t>易康生物（苏州）有限公司</t>
    <phoneticPr fontId="8" type="noConversion"/>
  </si>
  <si>
    <t>工业园区</t>
    <phoneticPr fontId="8" type="noConversion"/>
  </si>
  <si>
    <t>2023-07-04</t>
    <phoneticPr fontId="8" type="noConversion"/>
  </si>
  <si>
    <t>2022-08-08</t>
    <phoneticPr fontId="8" type="noConversion"/>
  </si>
  <si>
    <t>2023-02-13</t>
    <phoneticPr fontId="8" type="noConversion"/>
  </si>
  <si>
    <t>通过受让股东股权的对应金额（到账）</t>
    <phoneticPr fontId="8" type="noConversion"/>
  </si>
  <si>
    <t>苏州永鑫方舟股权投资管理合伙企业（普通合伙）</t>
    <phoneticPr fontId="8" type="noConversion"/>
  </si>
  <si>
    <t>胜科纳米（苏州）股份有限公司</t>
    <phoneticPr fontId="8" type="noConversion"/>
  </si>
  <si>
    <t>苏州英谷激光科技股份有限公司</t>
    <phoneticPr fontId="8" type="noConversion"/>
  </si>
  <si>
    <t>苏州华太电子技术股份有限公司</t>
    <phoneticPr fontId="8" type="noConversion"/>
  </si>
  <si>
    <t>苏州苏纳光电有限公司</t>
    <phoneticPr fontId="8" type="noConversion"/>
  </si>
  <si>
    <t>苏州美思迪赛半导体技术有限公司</t>
    <phoneticPr fontId="8" type="noConversion"/>
  </si>
  <si>
    <t>苏州芯合半导体材料有限公司</t>
    <phoneticPr fontId="8" type="noConversion"/>
  </si>
  <si>
    <t>苏州贝瓦科技有限公司</t>
    <phoneticPr fontId="8" type="noConversion"/>
  </si>
  <si>
    <t>合源锂创（苏州）新能源科技有限公司</t>
    <phoneticPr fontId="8" type="noConversion"/>
  </si>
  <si>
    <t>苏州联讯仪器股份有限公司</t>
    <phoneticPr fontId="8" type="noConversion"/>
  </si>
  <si>
    <t>润芯微科技（江苏）有限公司</t>
    <phoneticPr fontId="8" type="noConversion"/>
  </si>
  <si>
    <t>苏州龙驰半导体科技有限公司</t>
    <phoneticPr fontId="8" type="noConversion"/>
  </si>
  <si>
    <t>工业园区</t>
    <phoneticPr fontId="8" type="noConversion"/>
  </si>
  <si>
    <t>高新区</t>
    <phoneticPr fontId="8" type="noConversion"/>
  </si>
  <si>
    <t>太仓市</t>
    <phoneticPr fontId="8" type="noConversion"/>
  </si>
  <si>
    <t>吴中区</t>
    <phoneticPr fontId="8" type="noConversion"/>
  </si>
  <si>
    <t>相城区</t>
    <phoneticPr fontId="8" type="noConversion"/>
  </si>
  <si>
    <t>2022-06-23</t>
    <phoneticPr fontId="8" type="noConversion"/>
  </si>
  <si>
    <t>2022-05-26</t>
    <phoneticPr fontId="8" type="noConversion"/>
  </si>
  <si>
    <t>2022-06-28</t>
    <phoneticPr fontId="8" type="noConversion"/>
  </si>
  <si>
    <t>2022-07-06</t>
    <phoneticPr fontId="8" type="noConversion"/>
  </si>
  <si>
    <t>2022-11-04</t>
    <phoneticPr fontId="8" type="noConversion"/>
  </si>
  <si>
    <t>2022-07-19</t>
    <phoneticPr fontId="8" type="noConversion"/>
  </si>
  <si>
    <t>2022-08-23</t>
    <phoneticPr fontId="8" type="noConversion"/>
  </si>
  <si>
    <t>2022-12-28</t>
    <phoneticPr fontId="8" type="noConversion"/>
  </si>
  <si>
    <t>2023-01-05</t>
    <phoneticPr fontId="8" type="noConversion"/>
  </si>
  <si>
    <t>2023-03-24</t>
    <phoneticPr fontId="8" type="noConversion"/>
  </si>
  <si>
    <t>2022-06-27</t>
    <phoneticPr fontId="8" type="noConversion"/>
  </si>
  <si>
    <t>2023-01-30</t>
    <phoneticPr fontId="8" type="noConversion"/>
  </si>
  <si>
    <t>2023-01-20</t>
    <phoneticPr fontId="8" type="noConversion"/>
  </si>
  <si>
    <t>2023-05-12</t>
    <phoneticPr fontId="8" type="noConversion"/>
  </si>
  <si>
    <t>2022-12-29</t>
    <phoneticPr fontId="8" type="noConversion"/>
  </si>
  <si>
    <t>2022-12-30</t>
    <phoneticPr fontId="8" type="noConversion"/>
  </si>
  <si>
    <t>苏州融实私募基金管理有限公司</t>
    <phoneticPr fontId="8" type="noConversion"/>
  </si>
  <si>
    <t>苏州汉骅半导体有限公司</t>
    <phoneticPr fontId="8" type="noConversion"/>
  </si>
  <si>
    <t>工业园区</t>
    <phoneticPr fontId="8" type="noConversion"/>
  </si>
  <si>
    <t>2022-09-22</t>
    <phoneticPr fontId="8" type="noConversion"/>
  </si>
  <si>
    <t>苏州松毅创业投资管理有限公司</t>
    <phoneticPr fontId="8" type="noConversion"/>
  </si>
  <si>
    <t>伯桢生物科技（苏州）有限公司</t>
    <phoneticPr fontId="8" type="noConversion"/>
  </si>
  <si>
    <t>苏州冰晶智能医疗科技有限公司</t>
    <phoneticPr fontId="8" type="noConversion"/>
  </si>
  <si>
    <t>苏州芙迈蕾医疗科技有限公司</t>
    <phoneticPr fontId="8" type="noConversion"/>
  </si>
  <si>
    <t>艺柏湾医疗科技（苏州）有限公司</t>
    <phoneticPr fontId="8" type="noConversion"/>
  </si>
  <si>
    <t>苏州探势健康科技有限公司</t>
    <phoneticPr fontId="8" type="noConversion"/>
  </si>
  <si>
    <t>与睿创新（苏州）医疗科技有限公司</t>
    <phoneticPr fontId="8" type="noConversion"/>
  </si>
  <si>
    <t>苏州集视医疗科技有限公司</t>
    <phoneticPr fontId="8" type="noConversion"/>
  </si>
  <si>
    <t>数智医拓（苏州）医疗科技有限公司</t>
    <phoneticPr fontId="8" type="noConversion"/>
  </si>
  <si>
    <t>苏州埗桐医疗科技有限公司</t>
    <phoneticPr fontId="8" type="noConversion"/>
  </si>
  <si>
    <t>华药智引（苏州）医学技术有限公司</t>
    <phoneticPr fontId="8" type="noConversion"/>
  </si>
  <si>
    <t>工业园区</t>
    <phoneticPr fontId="8" type="noConversion"/>
  </si>
  <si>
    <t>高新区</t>
    <phoneticPr fontId="8" type="noConversion"/>
  </si>
  <si>
    <t>吴中区</t>
    <phoneticPr fontId="8" type="noConversion"/>
  </si>
  <si>
    <t>常熟市</t>
    <phoneticPr fontId="8" type="noConversion"/>
  </si>
  <si>
    <t>2022-10-09</t>
    <phoneticPr fontId="8" type="noConversion"/>
  </si>
  <si>
    <t>2022-10-11</t>
    <phoneticPr fontId="8" type="noConversion"/>
  </si>
  <si>
    <t>2022-12-19</t>
    <phoneticPr fontId="8" type="noConversion"/>
  </si>
  <si>
    <t>2023-02-06</t>
    <phoneticPr fontId="8" type="noConversion"/>
  </si>
  <si>
    <t>2023-01-03</t>
    <phoneticPr fontId="8" type="noConversion"/>
  </si>
  <si>
    <t>2023-01-04</t>
    <phoneticPr fontId="8" type="noConversion"/>
  </si>
  <si>
    <t>2023-02-17</t>
    <phoneticPr fontId="8" type="noConversion"/>
  </si>
  <si>
    <t>2023-02-21</t>
    <phoneticPr fontId="8" type="noConversion"/>
  </si>
  <si>
    <t>2022-05-19</t>
    <phoneticPr fontId="8" type="noConversion"/>
  </si>
  <si>
    <t>2023-02-22</t>
    <phoneticPr fontId="8" type="noConversion"/>
  </si>
  <si>
    <t>2023-02-23</t>
    <phoneticPr fontId="8" type="noConversion"/>
  </si>
  <si>
    <t>2022-06-24</t>
    <phoneticPr fontId="8" type="noConversion"/>
  </si>
  <si>
    <t>2023-02-10</t>
    <phoneticPr fontId="8" type="noConversion"/>
  </si>
  <si>
    <t>2022-08-24</t>
    <phoneticPr fontId="8" type="noConversion"/>
  </si>
  <si>
    <t>2022-10-25</t>
    <phoneticPr fontId="8" type="noConversion"/>
  </si>
  <si>
    <t>2022-11-30</t>
    <phoneticPr fontId="8" type="noConversion"/>
  </si>
  <si>
    <t>2023-01-31</t>
    <phoneticPr fontId="8" type="noConversion"/>
  </si>
  <si>
    <t>2023-02-01</t>
    <phoneticPr fontId="8" type="noConversion"/>
  </si>
  <si>
    <t>相城区</t>
    <phoneticPr fontId="8" type="noConversion"/>
  </si>
  <si>
    <t>昆山市</t>
    <phoneticPr fontId="8" type="noConversion"/>
  </si>
  <si>
    <t>太仓市</t>
    <phoneticPr fontId="8" type="noConversion"/>
  </si>
  <si>
    <t>合计</t>
    <phoneticPr fontId="8" type="noConversion"/>
  </si>
  <si>
    <t>/</t>
    <phoneticPr fontId="8" type="noConversion"/>
  </si>
  <si>
    <t>苏州瑞璜股权投资管理合伙企业（有限合伙）</t>
    <phoneticPr fontId="8" type="noConversion"/>
  </si>
  <si>
    <t>苏州时安生物技术有限公司</t>
    <phoneticPr fontId="8" type="noConversion"/>
  </si>
  <si>
    <t>苏州汉超医药科技有限公司</t>
    <phoneticPr fontId="8" type="noConversion"/>
  </si>
  <si>
    <t>江苏坤力生物制药有限责任公司</t>
    <phoneticPr fontId="8" type="noConversion"/>
  </si>
  <si>
    <t>江苏百赛飞生物科技有限公司</t>
    <phoneticPr fontId="8" type="noConversion"/>
  </si>
  <si>
    <t>苏州佰福激光技术有限公司</t>
    <phoneticPr fontId="8" type="noConversion"/>
  </si>
  <si>
    <t>苏州赛普生物科技有限公司</t>
    <phoneticPr fontId="8" type="noConversion"/>
  </si>
  <si>
    <t>苏州博思得电气有限公司</t>
    <phoneticPr fontId="8" type="noConversion"/>
  </si>
  <si>
    <t>苏州有诺真生物科技有限公司</t>
    <phoneticPr fontId="8" type="noConversion"/>
  </si>
  <si>
    <t>飞依诺科技股份有限公司</t>
    <phoneticPr fontId="8" type="noConversion"/>
  </si>
  <si>
    <t>高新区</t>
    <phoneticPr fontId="8" type="noConversion"/>
  </si>
  <si>
    <t>工业园区</t>
    <phoneticPr fontId="8" type="noConversion"/>
  </si>
  <si>
    <t>2022-07-05</t>
    <phoneticPr fontId="8" type="noConversion"/>
  </si>
  <si>
    <t>2022-08-16</t>
    <phoneticPr fontId="8" type="noConversion"/>
  </si>
  <si>
    <t>2022-09-08</t>
    <phoneticPr fontId="8" type="noConversion"/>
  </si>
  <si>
    <t>2022-07-28</t>
    <phoneticPr fontId="8" type="noConversion"/>
  </si>
  <si>
    <t>2023-07-28</t>
    <phoneticPr fontId="8" type="noConversion"/>
  </si>
  <si>
    <t>2022-07-14</t>
    <phoneticPr fontId="8" type="noConversion"/>
  </si>
  <si>
    <t>2022-08-04</t>
    <phoneticPr fontId="8" type="noConversion"/>
  </si>
  <si>
    <t>2022-08-15</t>
    <phoneticPr fontId="8" type="noConversion"/>
  </si>
  <si>
    <t>2023-01-19</t>
    <phoneticPr fontId="8" type="noConversion"/>
  </si>
  <si>
    <t>2023-06-05</t>
    <phoneticPr fontId="8" type="noConversion"/>
  </si>
  <si>
    <t>2023-06-29</t>
    <phoneticPr fontId="8" type="noConversion"/>
  </si>
  <si>
    <t>苏州纽尔利资本管理有限公司</t>
    <phoneticPr fontId="8" type="noConversion"/>
  </si>
  <si>
    <t>苏州华太电子技术有限公司</t>
    <phoneticPr fontId="8" type="noConversion"/>
  </si>
  <si>
    <t>苏州龙驰半导体科技有限公司</t>
    <phoneticPr fontId="8" type="noConversion"/>
  </si>
  <si>
    <t>2021-07-02</t>
    <phoneticPr fontId="8" type="noConversion"/>
  </si>
  <si>
    <t>2023-03-09</t>
    <phoneticPr fontId="8" type="noConversion"/>
  </si>
  <si>
    <t>2023-09-07</t>
    <phoneticPr fontId="8" type="noConversion"/>
  </si>
  <si>
    <t>苏州杏泽股权投资中心（有限合伙）</t>
    <phoneticPr fontId="8" type="noConversion"/>
  </si>
  <si>
    <t>思埃然医疗科技（苏州）有限公司</t>
    <phoneticPr fontId="8" type="noConversion"/>
  </si>
  <si>
    <t>2023-08-17</t>
    <phoneticPr fontId="8" type="noConversion"/>
  </si>
  <si>
    <t>苏州市政府及下辖市、区引导基金、国资对应出资额(到账）</t>
    <phoneticPr fontId="8" type="noConversion"/>
  </si>
  <si>
    <t>北京康润诚业生物科技有限公司</t>
    <phoneticPr fontId="8" type="noConversion"/>
  </si>
  <si>
    <t>利氪（广州）科技有限公司</t>
    <phoneticPr fontId="8" type="noConversion"/>
  </si>
  <si>
    <t>景泽生物医药（合肥）股份有限公司</t>
    <phoneticPr fontId="8" type="noConversion"/>
  </si>
  <si>
    <t>南京南方元生物科技有限公司</t>
    <phoneticPr fontId="8" type="noConversion"/>
  </si>
  <si>
    <t>太仓市</t>
    <phoneticPr fontId="8" type="noConversion"/>
  </si>
  <si>
    <t>2022-06-17</t>
    <phoneticPr fontId="8" type="noConversion"/>
  </si>
  <si>
    <t>2023-01-06</t>
    <phoneticPr fontId="8" type="noConversion"/>
  </si>
  <si>
    <t>2023-05-06</t>
    <phoneticPr fontId="8" type="noConversion"/>
  </si>
  <si>
    <t>2022-10-26</t>
    <phoneticPr fontId="8" type="noConversion"/>
  </si>
  <si>
    <t>糖简医疗科技（苏州）有限公司</t>
    <phoneticPr fontId="8" type="noConversion"/>
  </si>
  <si>
    <t>2022-09-14</t>
    <phoneticPr fontId="8" type="noConversion"/>
  </si>
  <si>
    <t>航天时代飞鹏有限公司</t>
    <phoneticPr fontId="8" type="noConversion"/>
  </si>
  <si>
    <r>
      <t>2</t>
    </r>
    <r>
      <rPr>
        <sz val="12"/>
        <color theme="1"/>
        <rFont val="宋体"/>
        <family val="3"/>
        <charset val="134"/>
        <scheme val="minor"/>
      </rPr>
      <t>021-02-04</t>
    </r>
    <phoneticPr fontId="8" type="noConversion"/>
  </si>
  <si>
    <r>
      <t>2</t>
    </r>
    <r>
      <rPr>
        <sz val="12"/>
        <color theme="1"/>
        <rFont val="宋体"/>
        <family val="3"/>
        <charset val="134"/>
        <scheme val="minor"/>
      </rPr>
      <t>021-09-24</t>
    </r>
    <phoneticPr fontId="8" type="noConversion"/>
  </si>
  <si>
    <r>
      <t>2</t>
    </r>
    <r>
      <rPr>
        <sz val="12"/>
        <color theme="1"/>
        <rFont val="宋体"/>
        <family val="3"/>
        <charset val="134"/>
        <scheme val="minor"/>
      </rPr>
      <t>022-01-29</t>
    </r>
    <phoneticPr fontId="8" type="noConversion"/>
  </si>
  <si>
    <t>附件3</t>
    <phoneticPr fontId="8" type="noConversion"/>
  </si>
  <si>
    <t>2022-05-16</t>
    <phoneticPr fontId="8" type="noConversion"/>
  </si>
  <si>
    <t>2023-02-22</t>
  </si>
  <si>
    <t>2023-03-30</t>
  </si>
  <si>
    <t>2023-03-30</t>
    <phoneticPr fontId="8" type="noConversion"/>
  </si>
  <si>
    <t>相城区</t>
    <phoneticPr fontId="8" type="noConversion"/>
  </si>
  <si>
    <t>苏州拓康隆医药科技有限公司</t>
    <phoneticPr fontId="8" type="noConversion"/>
  </si>
  <si>
    <t>2023-01-11</t>
    <phoneticPr fontId="8" type="noConversion"/>
  </si>
  <si>
    <t>2023-02-23</t>
    <phoneticPr fontId="8" type="noConversion"/>
  </si>
  <si>
    <t>2023-05-11</t>
    <phoneticPr fontId="8" type="noConversion"/>
  </si>
  <si>
    <t>苏州科阳半导体有限公司</t>
  </si>
  <si>
    <t>新景智源生物科技（苏州）有限公司</t>
  </si>
  <si>
    <t>工业园区</t>
    <phoneticPr fontId="8" type="noConversion"/>
  </si>
  <si>
    <t>2023-02-23</t>
    <phoneticPr fontId="8" type="noConversion"/>
  </si>
  <si>
    <t>苏州中鑫创新私募基金管理有限公司</t>
    <phoneticPr fontId="8" type="noConversion"/>
  </si>
  <si>
    <t>到账日期不符合申报通知的申报范围，申请主体发生在2022年4月27日之后的、预估到正式申报截止日已发生一年以上的投资行为均可纳入申报范围。</t>
    <phoneticPr fontId="8" type="noConversion"/>
  </si>
  <si>
    <t>所投资企业应为苏州区域非上市公司（以合同订立时状态为依据），且为非投资性企业。</t>
    <phoneticPr fontId="8" type="noConversion"/>
  </si>
  <si>
    <t>付款方苏州中鑫康恒创业投资合伙企业（有限合伙）为非申请主体或其管理的在苏注册基金。</t>
    <phoneticPr fontId="8" type="noConversion"/>
  </si>
  <si>
    <t>付款方苏州纽尔利新知创业投资合伙企业（有限合伙）为非申请主体或其管理的在苏注册基金。</t>
    <phoneticPr fontId="8" type="noConversion"/>
  </si>
  <si>
    <t>付款方苏州纽森创业投资合伙企业（有限合伙）为非申请主体或其管理的在苏注册基金。</t>
    <phoneticPr fontId="8" type="noConversion"/>
  </si>
  <si>
    <t>付款方苏州元渡企业咨询合伙企业（有限合伙）为非申请主体或其管理的在苏注册基金。</t>
    <phoneticPr fontId="8" type="noConversion"/>
  </si>
  <si>
    <t>2024年4月27日后满一年的投资行为不能算</t>
  </si>
  <si>
    <t>2024年4月27日后满一年的投资行为不能算</t>
    <phoneticPr fontId="8" type="noConversion"/>
  </si>
  <si>
    <r>
      <t>付款方苏州中鑫康恒创业投资合伙企业（有限合伙）为非申请主体或其管理的在苏注册基金。</t>
    </r>
    <r>
      <rPr>
        <sz val="12"/>
        <color rgb="FF7030A0"/>
        <rFont val="宋体"/>
        <family val="3"/>
        <charset val="134"/>
        <scheme val="minor"/>
      </rPr>
      <t>2024年4月27日后满一年的投资行为不能算</t>
    </r>
    <phoneticPr fontId="8" type="noConversion"/>
  </si>
  <si>
    <r>
      <t>所投资企业应为苏州区域非上市公司（以合同订立时状态为依据），且为非投资性企业。</t>
    </r>
    <r>
      <rPr>
        <sz val="12"/>
        <color rgb="FF7030A0"/>
        <rFont val="宋体"/>
        <family val="3"/>
        <charset val="134"/>
        <scheme val="minor"/>
      </rPr>
      <t>2024年4月27日后满一年的投资行为不能算</t>
    </r>
    <phoneticPr fontId="8" type="noConversion"/>
  </si>
  <si>
    <r>
      <t>付款方苏州纽森创业投资合伙企业（有限合伙）为非申请主体或其管理的在苏注册基金。</t>
    </r>
    <r>
      <rPr>
        <sz val="12"/>
        <color rgb="FF7030A0"/>
        <rFont val="宋体"/>
        <family val="3"/>
        <charset val="134"/>
        <scheme val="minor"/>
      </rPr>
      <t>2024年4月27日后满一年的投资行为不能算</t>
    </r>
    <phoneticPr fontId="8" type="noConversion"/>
  </si>
  <si>
    <r>
      <t>付款方苏州元渡企业咨询合伙企业（有限合伙）为非申请主体或其管理的在苏注册基金。</t>
    </r>
    <r>
      <rPr>
        <sz val="12"/>
        <color rgb="FF7030A0"/>
        <rFont val="宋体"/>
        <family val="3"/>
        <charset val="134"/>
        <scheme val="minor"/>
      </rPr>
      <t>2024年4月27日后满一年的投资行为不能算</t>
    </r>
    <phoneticPr fontId="8" type="noConversion"/>
  </si>
  <si>
    <t>苏州元生私募基金管理合伙企业（有限合伙）</t>
    <phoneticPr fontId="8" type="noConversion"/>
  </si>
  <si>
    <t>航天时代飞鹏有限公司</t>
    <phoneticPr fontId="8" type="noConversion"/>
  </si>
  <si>
    <t>苏州湃芮生物科技有限公司</t>
    <phoneticPr fontId="8" type="noConversion"/>
  </si>
  <si>
    <t>苏州拓康隆医药科技有限公司</t>
    <phoneticPr fontId="8" type="noConversion"/>
  </si>
  <si>
    <t>苏州佑伦真空设备科技有限公司</t>
    <phoneticPr fontId="8" type="noConversion"/>
  </si>
  <si>
    <t>苏州帕诺米克生物医药科技有限公司</t>
    <phoneticPr fontId="8" type="noConversion"/>
  </si>
  <si>
    <t>苏州特思恩科技有限公司</t>
    <phoneticPr fontId="8" type="noConversion"/>
  </si>
  <si>
    <t>泓浒（苏州）半导体科技有限公司</t>
    <phoneticPr fontId="8" type="noConversion"/>
  </si>
</sst>
</file>

<file path=xl/styles.xml><?xml version="1.0" encoding="utf-8"?>
<styleSheet xmlns="http://schemas.openxmlformats.org/spreadsheetml/2006/main">
  <numFmts count="4">
    <numFmt numFmtId="43" formatCode="_ * #,##0.00_ ;_ * \-#,##0.00_ ;_ * &quot;-&quot;??_ ;_ @_ "/>
    <numFmt numFmtId="176" formatCode="_ * #,##0.0000_ ;_ * \-#,##0.0000_ ;_ * &quot;-&quot;??.00_ ;_ @_ "/>
    <numFmt numFmtId="177" formatCode="_ * #,##0.000000_ ;_ * \-#,##0.000000_ ;_ * &quot;-&quot;??_ ;_ @_ "/>
    <numFmt numFmtId="178" formatCode="_ * #,##0.0000_ ;_ * \-#,##0.0000_ ;_ * &quot;-&quot;??_ ;_ @_ "/>
  </numFmts>
  <fonts count="16">
    <font>
      <sz val="11"/>
      <color theme="1"/>
      <name val="宋体"/>
      <charset val="134"/>
      <scheme val="minor"/>
    </font>
    <font>
      <sz val="11"/>
      <name val="宋体"/>
      <family val="3"/>
      <charset val="134"/>
      <scheme val="minor"/>
    </font>
    <font>
      <sz val="12"/>
      <name val="宋体"/>
      <family val="3"/>
      <charset val="134"/>
      <scheme val="minor"/>
    </font>
    <font>
      <sz val="12"/>
      <color theme="1"/>
      <name val="宋体"/>
      <family val="3"/>
      <charset val="134"/>
      <scheme val="minor"/>
    </font>
    <font>
      <sz val="11"/>
      <color rgb="FF00B050"/>
      <name val="宋体"/>
      <family val="3"/>
      <charset val="134"/>
      <scheme val="minor"/>
    </font>
    <font>
      <sz val="11"/>
      <color rgb="FFFF0000"/>
      <name val="宋体"/>
      <family val="3"/>
      <charset val="134"/>
      <scheme val="minor"/>
    </font>
    <font>
      <sz val="11"/>
      <color rgb="FF0070C0"/>
      <name val="宋体"/>
      <family val="3"/>
      <charset val="134"/>
      <scheme val="minor"/>
    </font>
    <font>
      <sz val="11"/>
      <color theme="1"/>
      <name val="宋体"/>
      <family val="3"/>
      <charset val="134"/>
      <scheme val="minor"/>
    </font>
    <font>
      <sz val="9"/>
      <name val="宋体"/>
      <family val="3"/>
      <charset val="134"/>
      <scheme val="minor"/>
    </font>
    <font>
      <sz val="12"/>
      <name val="宋体"/>
      <family val="3"/>
      <charset val="134"/>
      <scheme val="minor"/>
    </font>
    <font>
      <sz val="12"/>
      <color theme="1"/>
      <name val="宋体"/>
      <family val="3"/>
      <charset val="134"/>
      <scheme val="minor"/>
    </font>
    <font>
      <sz val="12"/>
      <color rgb="FFFF0000"/>
      <name val="宋体"/>
      <family val="3"/>
      <charset val="134"/>
      <scheme val="minor"/>
    </font>
    <font>
      <sz val="12"/>
      <color theme="1"/>
      <name val="宋体"/>
      <family val="3"/>
      <charset val="134"/>
    </font>
    <font>
      <b/>
      <sz val="12"/>
      <color theme="1"/>
      <name val="宋体"/>
      <family val="3"/>
      <charset val="134"/>
      <scheme val="minor"/>
    </font>
    <font>
      <sz val="12"/>
      <color rgb="FFC00000"/>
      <name val="宋体"/>
      <family val="3"/>
      <charset val="134"/>
      <scheme val="minor"/>
    </font>
    <font>
      <sz val="12"/>
      <color rgb="FF7030A0"/>
      <name val="宋体"/>
      <family val="3"/>
      <charset val="134"/>
      <scheme val="minor"/>
    </font>
  </fonts>
  <fills count="10">
    <fill>
      <patternFill patternType="none"/>
    </fill>
    <fill>
      <patternFill patternType="gray125"/>
    </fill>
    <fill>
      <patternFill patternType="solid">
        <fgColor rgb="FFFFFF00"/>
        <bgColor indexed="64"/>
      </patternFill>
    </fill>
    <fill>
      <patternFill patternType="solid">
        <fgColor rgb="FF7030A0"/>
        <bgColor indexed="64"/>
      </patternFill>
    </fill>
    <fill>
      <patternFill patternType="solid">
        <fgColor rgb="FFFF0000"/>
        <bgColor indexed="64"/>
      </patternFill>
    </fill>
    <fill>
      <patternFill patternType="solid">
        <fgColor rgb="FF00B0F0"/>
        <bgColor indexed="64"/>
      </patternFill>
    </fill>
    <fill>
      <patternFill patternType="solid">
        <fgColor rgb="FFFFC000"/>
        <bgColor indexed="64"/>
      </patternFill>
    </fill>
    <fill>
      <patternFill patternType="solid">
        <fgColor rgb="FF0070C0"/>
        <bgColor indexed="64"/>
      </patternFill>
    </fill>
    <fill>
      <patternFill patternType="solid">
        <fgColor rgb="FF92D050"/>
        <bgColor indexed="64"/>
      </patternFill>
    </fill>
    <fill>
      <patternFill patternType="solid">
        <fgColor rgb="FF00B050"/>
        <bgColor indexed="64"/>
      </patternFill>
    </fill>
  </fills>
  <borders count="5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hair">
        <color auto="1"/>
      </right>
      <top/>
      <bottom style="hair">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style="hair">
        <color auto="1"/>
      </right>
      <top style="hair">
        <color auto="1"/>
      </top>
      <bottom style="thin">
        <color auto="1"/>
      </bottom>
      <diagonal/>
    </border>
    <border>
      <left style="hair">
        <color auto="1"/>
      </left>
      <right style="thin">
        <color auto="1"/>
      </right>
      <top style="thin">
        <color auto="1"/>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thin">
        <color auto="1"/>
      </bottom>
      <diagonal/>
    </border>
    <border>
      <left/>
      <right/>
      <top/>
      <bottom style="hair">
        <color auto="1"/>
      </bottom>
      <diagonal/>
    </border>
    <border>
      <left/>
      <right/>
      <top style="hair">
        <color auto="1"/>
      </top>
      <bottom style="hair">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style="thin">
        <color auto="1"/>
      </right>
      <top style="hair">
        <color auto="1"/>
      </top>
      <bottom/>
      <diagonal/>
    </border>
    <border>
      <left style="hair">
        <color auto="1"/>
      </left>
      <right style="thin">
        <color auto="1"/>
      </right>
      <top/>
      <bottom style="thin">
        <color auto="1"/>
      </bottom>
      <diagonal/>
    </border>
    <border>
      <left style="hair">
        <color auto="1"/>
      </left>
      <right/>
      <top style="thin">
        <color auto="1"/>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thin">
        <color auto="1"/>
      </left>
      <right style="hair">
        <color auto="1"/>
      </right>
      <top style="thin">
        <color auto="1"/>
      </top>
      <bottom style="thin">
        <color auto="1"/>
      </bottom>
      <diagonal/>
    </border>
    <border>
      <left/>
      <right/>
      <top style="thin">
        <color auto="1"/>
      </top>
      <bottom/>
      <diagonal/>
    </border>
    <border>
      <left style="thin">
        <color auto="1"/>
      </left>
      <right style="thin">
        <color auto="1"/>
      </right>
      <top/>
      <bottom style="hair">
        <color auto="1"/>
      </bottom>
      <diagonal/>
    </border>
    <border>
      <left/>
      <right/>
      <top style="hair">
        <color auto="1"/>
      </top>
      <bottom style="thin">
        <color auto="1"/>
      </bottom>
      <diagonal/>
    </border>
    <border>
      <left style="hair">
        <color auto="1"/>
      </left>
      <right/>
      <top/>
      <bottom style="hair">
        <color auto="1"/>
      </bottom>
      <diagonal/>
    </border>
    <border>
      <left/>
      <right/>
      <top style="hair">
        <color auto="1"/>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right/>
      <top/>
      <bottom style="thin">
        <color auto="1"/>
      </bottom>
      <diagonal/>
    </border>
  </borders>
  <cellStyleXfs count="2">
    <xf numFmtId="0" fontId="0" fillId="0" borderId="0">
      <alignment vertical="center"/>
    </xf>
    <xf numFmtId="43" fontId="7" fillId="0" borderId="0" applyFont="0" applyFill="0" applyBorder="0" applyAlignment="0" applyProtection="0">
      <alignment vertical="center"/>
    </xf>
  </cellStyleXfs>
  <cellXfs count="431">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43" fontId="0" fillId="0" borderId="0" xfId="1"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3" fontId="1" fillId="0" borderId="1" xfId="1"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3" fontId="1" fillId="0" borderId="4" xfId="1"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43" fontId="1" fillId="0" borderId="6" xfId="1" applyFont="1" applyBorder="1" applyAlignment="1">
      <alignment horizontal="center" vertical="center" wrapText="1"/>
    </xf>
    <xf numFmtId="43" fontId="1" fillId="0" borderId="6" xfId="1"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43" fontId="1" fillId="0" borderId="8" xfId="1"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3" fontId="1" fillId="0" borderId="11" xfId="1" applyFont="1" applyBorder="1" applyAlignment="1">
      <alignment horizontal="center" vertical="center" wrapText="1"/>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9" xfId="0" applyFont="1" applyBorder="1" applyAlignment="1">
      <alignment horizontal="center" vertical="center" wrapText="1"/>
    </xf>
    <xf numFmtId="43" fontId="1" fillId="0" borderId="20" xfId="1" applyFont="1" applyBorder="1" applyAlignment="1">
      <alignment horizontal="center" vertical="center" wrapText="1"/>
    </xf>
    <xf numFmtId="43" fontId="1" fillId="0" borderId="21" xfId="1" applyFont="1" applyBorder="1" applyAlignment="1">
      <alignment horizontal="center" vertical="center" wrapText="1"/>
    </xf>
    <xf numFmtId="43" fontId="1" fillId="0" borderId="22" xfId="1" applyFont="1" applyBorder="1" applyAlignment="1">
      <alignment horizontal="center" vertical="center" wrapText="1"/>
    </xf>
    <xf numFmtId="43" fontId="1" fillId="0" borderId="23" xfId="1" applyFont="1" applyBorder="1" applyAlignment="1">
      <alignment horizontal="center" vertical="center" wrapText="1"/>
    </xf>
    <xf numFmtId="43" fontId="1" fillId="0" borderId="24" xfId="1" applyFont="1" applyBorder="1" applyAlignment="1">
      <alignment horizontal="center" vertical="center" wrapText="1"/>
    </xf>
    <xf numFmtId="43" fontId="1" fillId="0" borderId="12" xfId="1" applyFont="1" applyBorder="1" applyAlignment="1">
      <alignment horizontal="center" vertical="center" wrapText="1"/>
    </xf>
    <xf numFmtId="43" fontId="1" fillId="0" borderId="25" xfId="1" applyFont="1" applyBorder="1" applyAlignment="1">
      <alignment horizontal="center" vertical="center" wrapText="1"/>
    </xf>
    <xf numFmtId="43" fontId="1" fillId="0" borderId="28" xfId="1" applyFont="1" applyBorder="1" applyAlignment="1">
      <alignment horizontal="center" vertical="center" wrapText="1"/>
    </xf>
    <xf numFmtId="43" fontId="1" fillId="0" borderId="30" xfId="1" applyFont="1" applyBorder="1" applyAlignment="1">
      <alignment horizontal="center" vertical="center" wrapText="1"/>
    </xf>
    <xf numFmtId="43" fontId="1" fillId="0" borderId="31" xfId="1" applyFont="1" applyBorder="1" applyAlignment="1">
      <alignment horizontal="center" vertical="center" wrapText="1"/>
    </xf>
    <xf numFmtId="43" fontId="1" fillId="0" borderId="32" xfId="1" applyFont="1" applyBorder="1" applyAlignment="1">
      <alignment horizontal="center" vertical="center" wrapText="1"/>
    </xf>
    <xf numFmtId="0" fontId="1" fillId="0" borderId="33" xfId="0" applyFont="1" applyBorder="1" applyAlignment="1">
      <alignment horizontal="center" vertical="center" wrapText="1"/>
    </xf>
    <xf numFmtId="0" fontId="1" fillId="0" borderId="34" xfId="0" applyFont="1" applyBorder="1" applyAlignment="1">
      <alignment horizontal="center" vertical="center" wrapText="1"/>
    </xf>
    <xf numFmtId="43" fontId="1" fillId="0" borderId="34" xfId="1" applyFont="1" applyBorder="1" applyAlignment="1">
      <alignment horizontal="center" vertical="center" wrapText="1"/>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43" fontId="1" fillId="0" borderId="11" xfId="1"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43" fontId="0" fillId="0" borderId="4" xfId="1" applyFont="1" applyBorder="1" applyAlignment="1">
      <alignment horizontal="center" vertical="center" wrapText="1"/>
    </xf>
    <xf numFmtId="43" fontId="0" fillId="2" borderId="4" xfId="1" applyFont="1" applyFill="1" applyBorder="1" applyAlignment="1">
      <alignment horizontal="center" vertical="center" wrapText="1"/>
    </xf>
    <xf numFmtId="0" fontId="0" fillId="0" borderId="35" xfId="0" applyFont="1" applyBorder="1" applyAlignment="1">
      <alignment horizontal="center" vertical="center" wrapText="1"/>
    </xf>
    <xf numFmtId="0" fontId="0" fillId="0" borderId="11" xfId="0" applyFont="1" applyBorder="1" applyAlignment="1">
      <alignment horizontal="center" vertical="center" wrapText="1"/>
    </xf>
    <xf numFmtId="43" fontId="0" fillId="0" borderId="11" xfId="1" applyFont="1" applyBorder="1" applyAlignment="1">
      <alignment horizontal="center" vertical="center" wrapText="1"/>
    </xf>
    <xf numFmtId="43" fontId="0" fillId="2" borderId="11" xfId="1" applyFont="1" applyFill="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43" fontId="0" fillId="0" borderId="6" xfId="1" applyFont="1" applyBorder="1" applyAlignment="1">
      <alignment horizontal="center" vertical="center" wrapText="1"/>
    </xf>
    <xf numFmtId="43" fontId="0" fillId="2" borderId="6" xfId="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43" fontId="0" fillId="0" borderId="8" xfId="1" applyFont="1" applyBorder="1" applyAlignment="1">
      <alignment horizontal="center" vertical="center" wrapText="1"/>
    </xf>
    <xf numFmtId="43" fontId="0" fillId="2" borderId="8" xfId="1" applyFont="1" applyFill="1" applyBorder="1" applyAlignment="1">
      <alignment horizontal="center" vertical="center" wrapText="1"/>
    </xf>
    <xf numFmtId="43" fontId="0" fillId="0" borderId="20" xfId="1" applyFont="1" applyBorder="1" applyAlignment="1">
      <alignment horizontal="center" vertical="center" wrapText="1"/>
    </xf>
    <xf numFmtId="43" fontId="0" fillId="0" borderId="22" xfId="1" applyFont="1" applyBorder="1" applyAlignment="1">
      <alignment horizontal="center" vertical="center" wrapText="1"/>
    </xf>
    <xf numFmtId="43" fontId="0" fillId="0" borderId="13" xfId="1" applyFont="1" applyBorder="1" applyAlignment="1">
      <alignment horizontal="center" vertical="center" wrapText="1"/>
    </xf>
    <xf numFmtId="43" fontId="0" fillId="0" borderId="21" xfId="1" applyFont="1" applyBorder="1" applyAlignment="1">
      <alignment horizontal="center" vertical="center" wrapText="1"/>
    </xf>
    <xf numFmtId="43" fontId="0" fillId="0" borderId="23" xfId="1" applyFont="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43" fontId="3" fillId="0" borderId="0" xfId="1"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43" fontId="2" fillId="0" borderId="1" xfId="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3" fontId="2" fillId="0" borderId="4" xfId="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43" fontId="2" fillId="0" borderId="8" xfId="1"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43" fontId="2" fillId="0" borderId="11" xfId="1"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0" xfId="0" applyFont="1" applyFill="1" applyBorder="1" applyAlignment="1">
      <alignment horizontal="center" vertical="center" wrapText="1"/>
    </xf>
    <xf numFmtId="43" fontId="2" fillId="0" borderId="0" xfId="1"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5" xfId="0" applyFont="1" applyFill="1" applyBorder="1" applyAlignment="1">
      <alignment horizontal="center" vertical="center" wrapText="1"/>
    </xf>
    <xf numFmtId="43" fontId="2" fillId="0" borderId="34" xfId="1" applyFont="1" applyFill="1" applyBorder="1" applyAlignment="1">
      <alignment horizontal="center" vertical="center" wrapText="1"/>
    </xf>
    <xf numFmtId="0" fontId="2" fillId="0" borderId="0" xfId="0" applyFont="1" applyFill="1" applyBorder="1" applyAlignment="1">
      <alignment vertical="center" wrapText="1"/>
    </xf>
    <xf numFmtId="43" fontId="2" fillId="0" borderId="37" xfId="1" applyFont="1" applyFill="1" applyBorder="1" applyAlignment="1">
      <alignment horizontal="center" vertical="center" wrapText="1"/>
    </xf>
    <xf numFmtId="0" fontId="2" fillId="0" borderId="13" xfId="0" applyFont="1" applyFill="1" applyBorder="1" applyAlignment="1">
      <alignment vertical="center" wrapText="1"/>
    </xf>
    <xf numFmtId="43" fontId="2" fillId="0" borderId="20" xfId="1" applyFont="1" applyFill="1" applyBorder="1" applyAlignment="1">
      <alignment horizontal="center" vertical="center" wrapText="1"/>
    </xf>
    <xf numFmtId="43" fontId="2" fillId="0" borderId="0" xfId="0" applyNumberFormat="1" applyFont="1" applyFill="1" applyAlignment="1">
      <alignment horizontal="center" vertical="center" wrapText="1"/>
    </xf>
    <xf numFmtId="43" fontId="2" fillId="0" borderId="21" xfId="1" applyFont="1" applyFill="1" applyBorder="1" applyAlignment="1">
      <alignment horizontal="center" vertical="center" wrapText="1"/>
    </xf>
    <xf numFmtId="43" fontId="2" fillId="0" borderId="22" xfId="1" applyFont="1" applyFill="1" applyBorder="1" applyAlignment="1">
      <alignment horizontal="center" vertical="center" wrapText="1"/>
    </xf>
    <xf numFmtId="43" fontId="2" fillId="0" borderId="23" xfId="1" applyFont="1" applyFill="1" applyBorder="1" applyAlignment="1">
      <alignment horizontal="center" vertical="center" wrapText="1"/>
    </xf>
    <xf numFmtId="43" fontId="2" fillId="0" borderId="24" xfId="1" applyFont="1" applyFill="1" applyBorder="1" applyAlignment="1">
      <alignment horizontal="center" vertical="center" wrapText="1"/>
    </xf>
    <xf numFmtId="43" fontId="2" fillId="0" borderId="25" xfId="1" applyFont="1" applyFill="1" applyBorder="1" applyAlignment="1">
      <alignment horizontal="center" vertical="center" wrapText="1"/>
    </xf>
    <xf numFmtId="43" fontId="2" fillId="0" borderId="39" xfId="1" applyFont="1" applyFill="1" applyBorder="1" applyAlignment="1">
      <alignment horizontal="center" vertical="center" wrapText="1"/>
    </xf>
    <xf numFmtId="43" fontId="2" fillId="0" borderId="27" xfId="1" applyFont="1" applyFill="1" applyBorder="1" applyAlignment="1">
      <alignment horizontal="center" vertical="center" wrapText="1"/>
    </xf>
    <xf numFmtId="43" fontId="2" fillId="0" borderId="28" xfId="1" applyFont="1" applyFill="1" applyBorder="1" applyAlignment="1">
      <alignment horizontal="center" vertical="center" wrapText="1"/>
    </xf>
    <xf numFmtId="43" fontId="2" fillId="0" borderId="29" xfId="1" applyFont="1" applyFill="1" applyBorder="1" applyAlignment="1">
      <alignment horizontal="center" vertical="center" wrapText="1"/>
    </xf>
    <xf numFmtId="43" fontId="2" fillId="0" borderId="15" xfId="1" applyFont="1" applyFill="1" applyBorder="1" applyAlignment="1">
      <alignment horizontal="center" vertical="center" wrapText="1"/>
    </xf>
    <xf numFmtId="43" fontId="2" fillId="0" borderId="0" xfId="1" applyFont="1" applyFill="1" applyBorder="1" applyAlignment="1">
      <alignment vertical="center" wrapText="1"/>
    </xf>
    <xf numFmtId="43" fontId="2" fillId="0" borderId="13" xfId="1" applyFont="1" applyFill="1" applyBorder="1" applyAlignment="1">
      <alignment vertical="center" wrapText="1"/>
    </xf>
    <xf numFmtId="43" fontId="2" fillId="0" borderId="15" xfId="1" applyFont="1" applyFill="1" applyBorder="1" applyAlignment="1">
      <alignment vertical="center" wrapText="1"/>
    </xf>
    <xf numFmtId="43" fontId="2" fillId="0" borderId="40" xfId="1" applyFont="1" applyFill="1" applyBorder="1" applyAlignment="1">
      <alignment horizontal="center" vertical="center" wrapText="1"/>
    </xf>
    <xf numFmtId="43" fontId="2" fillId="0" borderId="31" xfId="1"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41" xfId="0" applyFont="1" applyFill="1" applyBorder="1" applyAlignment="1">
      <alignment horizontal="center" vertical="center" wrapText="1"/>
    </xf>
    <xf numFmtId="43" fontId="2" fillId="0" borderId="41" xfId="1"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43" xfId="0" applyFont="1" applyFill="1" applyBorder="1" applyAlignment="1">
      <alignment horizontal="center" vertical="center" wrapText="1"/>
    </xf>
    <xf numFmtId="43" fontId="2" fillId="0" borderId="43" xfId="1" applyFont="1" applyFill="1" applyBorder="1" applyAlignment="1">
      <alignment horizontal="center" vertical="center" wrapText="1"/>
    </xf>
    <xf numFmtId="43" fontId="2" fillId="0" borderId="32" xfId="1" applyFont="1" applyFill="1" applyBorder="1" applyAlignment="1">
      <alignment horizontal="center" vertical="center" wrapText="1"/>
    </xf>
    <xf numFmtId="0" fontId="2" fillId="0" borderId="44" xfId="0" applyFont="1" applyFill="1" applyBorder="1" applyAlignment="1">
      <alignment horizontal="center" vertical="center" wrapText="1"/>
    </xf>
    <xf numFmtId="0" fontId="2" fillId="0" borderId="45" xfId="0" applyFont="1" applyFill="1" applyBorder="1" applyAlignment="1">
      <alignment horizontal="center" vertical="center" wrapText="1"/>
    </xf>
    <xf numFmtId="43" fontId="2" fillId="0" borderId="45" xfId="1" applyFont="1" applyFill="1" applyBorder="1" applyAlignment="1">
      <alignment horizontal="center" vertical="center" wrapText="1"/>
    </xf>
    <xf numFmtId="0" fontId="3" fillId="0" borderId="1" xfId="0" applyFont="1" applyFill="1" applyBorder="1" applyAlignment="1">
      <alignment horizontal="center" vertical="center" wrapText="1"/>
    </xf>
    <xf numFmtId="43" fontId="3" fillId="0" borderId="1" xfId="1" applyFont="1" applyFill="1" applyBorder="1" applyAlignment="1">
      <alignment horizontal="center" vertical="center" wrapText="1"/>
    </xf>
    <xf numFmtId="43" fontId="2" fillId="0" borderId="0"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43" fontId="0" fillId="0" borderId="1" xfId="1" applyFont="1" applyBorder="1" applyAlignment="1">
      <alignment horizontal="center" vertical="center" wrapText="1"/>
    </xf>
    <xf numFmtId="0" fontId="0" fillId="0" borderId="9" xfId="0" applyBorder="1" applyAlignment="1">
      <alignment horizontal="center" vertical="center" wrapText="1"/>
    </xf>
    <xf numFmtId="0" fontId="0" fillId="0" borderId="4" xfId="0" applyBorder="1" applyAlignment="1">
      <alignment horizontal="center" vertical="center" wrapText="1"/>
    </xf>
    <xf numFmtId="14" fontId="0" fillId="0" borderId="4" xfId="0" applyNumberFormat="1"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43" fontId="4" fillId="0" borderId="6" xfId="1" applyFont="1" applyFill="1" applyBorder="1" applyAlignment="1">
      <alignment horizontal="center" vertical="center" wrapText="1"/>
    </xf>
    <xf numFmtId="0" fontId="0" fillId="0" borderId="19" xfId="0" applyBorder="1" applyAlignment="1">
      <alignment horizontal="center" vertical="center" wrapText="1"/>
    </xf>
    <xf numFmtId="0" fontId="0" fillId="2" borderId="8" xfId="0" applyFill="1" applyBorder="1" applyAlignment="1">
      <alignment horizontal="center" vertical="center" wrapText="1"/>
    </xf>
    <xf numFmtId="176" fontId="0" fillId="0" borderId="4" xfId="1" applyNumberFormat="1" applyFont="1" applyBorder="1" applyAlignment="1">
      <alignment horizontal="center" vertical="center" wrapText="1"/>
    </xf>
    <xf numFmtId="176" fontId="0" fillId="0" borderId="11" xfId="1" applyNumberFormat="1" applyFont="1" applyBorder="1" applyAlignment="1">
      <alignment horizontal="center" vertical="center" wrapText="1"/>
    </xf>
    <xf numFmtId="176" fontId="0" fillId="0" borderId="6" xfId="1" applyNumberFormat="1"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2" borderId="6" xfId="0" applyFill="1" applyBorder="1" applyAlignment="1">
      <alignment horizontal="center" vertical="center" wrapText="1"/>
    </xf>
    <xf numFmtId="43" fontId="5" fillId="0" borderId="20" xfId="1" applyFont="1" applyBorder="1" applyAlignment="1">
      <alignment horizontal="center" vertical="center" wrapText="1"/>
    </xf>
    <xf numFmtId="43" fontId="5" fillId="0" borderId="22" xfId="1" applyFont="1" applyBorder="1" applyAlignment="1">
      <alignment horizontal="center" vertical="center" wrapText="1"/>
    </xf>
    <xf numFmtId="43" fontId="5" fillId="0" borderId="21" xfId="1"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41" xfId="0" applyBorder="1" applyAlignment="1">
      <alignment horizontal="center" vertical="center" wrapText="1"/>
    </xf>
    <xf numFmtId="177" fontId="5" fillId="0" borderId="20" xfId="1" applyNumberFormat="1" applyFont="1" applyBorder="1" applyAlignment="1">
      <alignment horizontal="center" vertical="center" wrapText="1"/>
    </xf>
    <xf numFmtId="177" fontId="0" fillId="0" borderId="22" xfId="1" applyNumberFormat="1" applyFont="1" applyBorder="1" applyAlignment="1">
      <alignment horizontal="center" vertical="center" wrapText="1"/>
    </xf>
    <xf numFmtId="177" fontId="5" fillId="0" borderId="21" xfId="1" applyNumberFormat="1" applyFont="1" applyBorder="1" applyAlignment="1">
      <alignment horizontal="center" vertical="center" wrapText="1"/>
    </xf>
    <xf numFmtId="177" fontId="0" fillId="0" borderId="21" xfId="1" applyNumberFormat="1" applyFont="1" applyBorder="1" applyAlignment="1">
      <alignment horizontal="center" vertical="center" wrapText="1"/>
    </xf>
    <xf numFmtId="43" fontId="0" fillId="0" borderId="30" xfId="1" applyFont="1" applyBorder="1" applyAlignment="1">
      <alignment horizontal="center" vertical="center" wrapText="1"/>
    </xf>
    <xf numFmtId="43" fontId="0" fillId="0" borderId="31" xfId="1" applyFont="1" applyBorder="1" applyAlignment="1">
      <alignment horizontal="center" vertical="center" wrapText="1"/>
    </xf>
    <xf numFmtId="0" fontId="0" fillId="0" borderId="5" xfId="0" applyBorder="1" applyAlignment="1">
      <alignment horizontal="center" vertical="center" wrapText="1"/>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43" fontId="0" fillId="0" borderId="34" xfId="1" applyFont="1" applyBorder="1" applyAlignment="1">
      <alignment horizontal="center" vertical="center" wrapText="1"/>
    </xf>
    <xf numFmtId="0" fontId="0" fillId="0" borderId="34" xfId="0" applyBorder="1" applyAlignment="1">
      <alignment horizontal="center" vertical="center" wrapText="1"/>
    </xf>
    <xf numFmtId="0" fontId="0" fillId="2" borderId="34" xfId="0" applyFill="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43" fontId="0" fillId="3" borderId="6" xfId="1" applyFont="1" applyFill="1" applyBorder="1" applyAlignment="1">
      <alignment horizontal="center" vertical="center" wrapText="1"/>
    </xf>
    <xf numFmtId="43" fontId="1" fillId="3" borderId="6" xfId="1" applyFont="1" applyFill="1" applyBorder="1" applyAlignment="1">
      <alignment horizontal="center" vertical="center" wrapText="1"/>
    </xf>
    <xf numFmtId="0" fontId="6" fillId="0" borderId="6" xfId="0" applyFont="1" applyBorder="1" applyAlignment="1">
      <alignment horizontal="center" vertical="center" wrapText="1"/>
    </xf>
    <xf numFmtId="0" fontId="0" fillId="0" borderId="35" xfId="0" applyBorder="1" applyAlignment="1">
      <alignment horizontal="center" vertical="center" wrapText="1"/>
    </xf>
    <xf numFmtId="43" fontId="0" fillId="0" borderId="32" xfId="1" applyFont="1" applyBorder="1" applyAlignment="1">
      <alignment horizontal="center" vertical="center" wrapText="1"/>
    </xf>
    <xf numFmtId="43" fontId="0" fillId="0" borderId="28" xfId="1" applyFont="1" applyBorder="1" applyAlignment="1">
      <alignment horizontal="center" vertical="center" wrapText="1"/>
    </xf>
    <xf numFmtId="0" fontId="0" fillId="2" borderId="4"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4" fillId="2" borderId="11" xfId="0" applyFont="1" applyFill="1" applyBorder="1" applyAlignment="1">
      <alignment horizontal="center" vertical="center" wrapText="1"/>
    </xf>
    <xf numFmtId="14" fontId="0" fillId="2" borderId="6" xfId="0" applyNumberFormat="1" applyFont="1" applyFill="1" applyBorder="1" applyAlignment="1">
      <alignment horizontal="center" vertical="center" wrapText="1"/>
    </xf>
    <xf numFmtId="0" fontId="0" fillId="2" borderId="8" xfId="0" applyFont="1" applyFill="1" applyBorder="1" applyAlignment="1">
      <alignment horizontal="center" vertical="center" wrapText="1"/>
    </xf>
    <xf numFmtId="43" fontId="4" fillId="0" borderId="11" xfId="1" applyFont="1" applyBorder="1" applyAlignment="1">
      <alignment horizontal="center" vertical="center" wrapText="1"/>
    </xf>
    <xf numFmtId="0" fontId="4" fillId="0" borderId="11" xfId="0" applyFont="1" applyBorder="1" applyAlignment="1">
      <alignment horizontal="center" vertical="center" wrapText="1"/>
    </xf>
    <xf numFmtId="178" fontId="0" fillId="0" borderId="11" xfId="1" applyNumberFormat="1" applyFont="1" applyBorder="1" applyAlignment="1">
      <alignment horizontal="center" vertical="center" wrapText="1"/>
    </xf>
    <xf numFmtId="43" fontId="4" fillId="0" borderId="6" xfId="1"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0" fillId="2" borderId="6" xfId="0" applyFont="1" applyFill="1" applyBorder="1" applyAlignment="1">
      <alignment horizontal="center" vertical="center" wrapText="1"/>
    </xf>
    <xf numFmtId="43" fontId="4" fillId="0" borderId="8" xfId="1" applyFont="1" applyBorder="1" applyAlignment="1">
      <alignment horizontal="center" vertical="center" wrapText="1"/>
    </xf>
    <xf numFmtId="43" fontId="0" fillId="3" borderId="34" xfId="1" applyFont="1" applyFill="1" applyBorder="1" applyAlignment="1">
      <alignment horizontal="center" vertical="center" wrapText="1"/>
    </xf>
    <xf numFmtId="0" fontId="6" fillId="0" borderId="34" xfId="0" applyFont="1" applyBorder="1" applyAlignment="1">
      <alignment horizontal="center" vertical="center" wrapText="1"/>
    </xf>
    <xf numFmtId="43" fontId="0" fillId="3" borderId="8" xfId="1" applyFont="1" applyFill="1" applyBorder="1" applyAlignment="1">
      <alignment horizontal="center" vertical="center" wrapText="1"/>
    </xf>
    <xf numFmtId="14" fontId="6" fillId="0" borderId="4" xfId="0" applyNumberFormat="1" applyFont="1" applyBorder="1" applyAlignment="1">
      <alignment horizontal="center" vertical="center" wrapText="1"/>
    </xf>
    <xf numFmtId="14" fontId="0" fillId="0" borderId="11" xfId="0" applyNumberFormat="1" applyFont="1" applyBorder="1" applyAlignment="1">
      <alignment horizontal="center" vertical="center" wrapText="1"/>
    </xf>
    <xf numFmtId="178" fontId="6" fillId="0" borderId="6" xfId="1" applyNumberFormat="1" applyFont="1" applyBorder="1" applyAlignment="1">
      <alignment horizontal="center" vertical="center" wrapText="1"/>
    </xf>
    <xf numFmtId="43" fontId="0" fillId="3" borderId="4" xfId="1" applyFont="1" applyFill="1" applyBorder="1" applyAlignment="1">
      <alignment horizontal="center" vertical="center" wrapText="1"/>
    </xf>
    <xf numFmtId="177" fontId="0" fillId="0" borderId="11" xfId="1" applyNumberFormat="1" applyFont="1" applyBorder="1" applyAlignment="1">
      <alignment horizontal="center" vertical="center" wrapText="1"/>
    </xf>
    <xf numFmtId="177" fontId="0" fillId="0" borderId="8" xfId="1" applyNumberFormat="1" applyFont="1" applyBorder="1" applyAlignment="1">
      <alignment horizontal="center" vertical="center" wrapText="1"/>
    </xf>
    <xf numFmtId="43" fontId="5" fillId="0" borderId="28" xfId="1" applyFont="1" applyBorder="1" applyAlignment="1">
      <alignment horizontal="center" vertical="center" wrapText="1"/>
    </xf>
    <xf numFmtId="177" fontId="0" fillId="0" borderId="23" xfId="1" applyNumberFormat="1" applyFont="1" applyBorder="1" applyAlignment="1">
      <alignment horizontal="center" vertical="center" wrapText="1"/>
    </xf>
    <xf numFmtId="0" fontId="0" fillId="0" borderId="3" xfId="0" applyBorder="1" applyAlignment="1">
      <alignment horizontal="center" vertical="center" wrapText="1"/>
    </xf>
    <xf numFmtId="43" fontId="0" fillId="0" borderId="0" xfId="0" applyNumberFormat="1" applyAlignment="1">
      <alignment horizontal="center" vertical="center" wrapText="1"/>
    </xf>
    <xf numFmtId="43" fontId="0" fillId="0" borderId="27" xfId="1" applyFont="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wrapText="1"/>
    </xf>
    <xf numFmtId="49" fontId="10" fillId="0" borderId="4" xfId="1"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49" fontId="10" fillId="0" borderId="6" xfId="1" applyNumberFormat="1" applyFont="1" applyFill="1" applyBorder="1" applyAlignment="1">
      <alignment horizontal="center" vertical="center" wrapText="1"/>
    </xf>
    <xf numFmtId="49" fontId="10" fillId="0" borderId="8" xfId="1"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43" fontId="3" fillId="0" borderId="4" xfId="1" applyFont="1" applyFill="1" applyBorder="1" applyAlignment="1">
      <alignment horizontal="center" vertical="center" wrapText="1"/>
    </xf>
    <xf numFmtId="43" fontId="3" fillId="0" borderId="20" xfId="1" applyFont="1" applyFill="1" applyBorder="1" applyAlignment="1">
      <alignment horizontal="center" vertical="center" wrapText="1"/>
    </xf>
    <xf numFmtId="0" fontId="10"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43" fontId="3" fillId="0" borderId="6" xfId="1" applyFont="1" applyFill="1" applyBorder="1" applyAlignment="1">
      <alignment horizontal="center" vertical="center" wrapText="1"/>
    </xf>
    <xf numFmtId="49" fontId="11" fillId="0" borderId="6" xfId="1" applyNumberFormat="1" applyFont="1" applyFill="1" applyBorder="1" applyAlignment="1">
      <alignment horizontal="center" vertical="center" wrapText="1"/>
    </xf>
    <xf numFmtId="43" fontId="3" fillId="0" borderId="21" xfId="1" applyFont="1" applyFill="1" applyBorder="1" applyAlignment="1">
      <alignment horizontal="center" vertical="center" wrapText="1"/>
    </xf>
    <xf numFmtId="43" fontId="11" fillId="0" borderId="6" xfId="1" applyFont="1" applyFill="1" applyBorder="1" applyAlignment="1">
      <alignment horizontal="center" vertical="center" wrapText="1"/>
    </xf>
    <xf numFmtId="0" fontId="3" fillId="0" borderId="8" xfId="0" applyFont="1" applyFill="1" applyBorder="1" applyAlignment="1">
      <alignment horizontal="center" vertical="center" wrapText="1"/>
    </xf>
    <xf numFmtId="43" fontId="3" fillId="0" borderId="8" xfId="1" applyFont="1" applyFill="1" applyBorder="1" applyAlignment="1">
      <alignment horizontal="center" vertical="center" wrapText="1"/>
    </xf>
    <xf numFmtId="43" fontId="3" fillId="0" borderId="23" xfId="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3" fillId="0" borderId="4" xfId="1" applyNumberFormat="1" applyFont="1" applyFill="1" applyBorder="1" applyAlignment="1">
      <alignment horizontal="center" vertical="center" wrapText="1"/>
    </xf>
    <xf numFmtId="49" fontId="3" fillId="0" borderId="6" xfId="1" applyNumberFormat="1" applyFont="1" applyFill="1" applyBorder="1" applyAlignment="1">
      <alignment horizontal="center" vertical="center" wrapText="1"/>
    </xf>
    <xf numFmtId="49" fontId="3" fillId="0" borderId="8" xfId="1" applyNumberFormat="1" applyFont="1" applyFill="1" applyBorder="1" applyAlignment="1">
      <alignment horizontal="center" vertical="center" wrapText="1"/>
    </xf>
    <xf numFmtId="49" fontId="11" fillId="0" borderId="4" xfId="1" applyNumberFormat="1" applyFont="1" applyFill="1" applyBorder="1" applyAlignment="1">
      <alignment horizontal="center" vertical="center" wrapText="1"/>
    </xf>
    <xf numFmtId="43" fontId="2" fillId="0" borderId="1" xfId="1" applyFont="1" applyFill="1" applyBorder="1" applyAlignment="1">
      <alignment horizontal="center" vertical="center" wrapText="1"/>
    </xf>
    <xf numFmtId="0" fontId="3" fillId="0" borderId="0" xfId="0" applyFont="1" applyFill="1" applyAlignment="1">
      <alignment horizontal="center" vertical="center" wrapText="1"/>
    </xf>
    <xf numFmtId="43" fontId="2" fillId="0" borderId="21" xfId="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43" fontId="2" fillId="0" borderId="21" xfId="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53" xfId="0" applyFont="1" applyFill="1" applyBorder="1" applyAlignment="1">
      <alignment horizontal="center" vertical="center" wrapText="1"/>
    </xf>
    <xf numFmtId="43" fontId="3" fillId="0" borderId="53" xfId="1" applyFont="1" applyFill="1" applyBorder="1" applyAlignment="1">
      <alignment horizontal="center" vertical="center" wrapText="1"/>
    </xf>
    <xf numFmtId="49" fontId="3" fillId="0" borderId="53" xfId="1" applyNumberFormat="1" applyFont="1" applyFill="1" applyBorder="1" applyAlignment="1">
      <alignment horizontal="center" vertical="center" wrapText="1"/>
    </xf>
    <xf numFmtId="43" fontId="3" fillId="0" borderId="52" xfId="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3" fontId="11" fillId="0" borderId="21" xfId="1"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43" fontId="11" fillId="0" borderId="8" xfId="1" applyFont="1" applyFill="1" applyBorder="1" applyAlignment="1">
      <alignment horizontal="center" vertical="center" wrapText="1"/>
    </xf>
    <xf numFmtId="49" fontId="11" fillId="0" borderId="8" xfId="1" applyNumberFormat="1" applyFont="1" applyFill="1" applyBorder="1" applyAlignment="1">
      <alignment horizontal="center" vertical="center" wrapText="1"/>
    </xf>
    <xf numFmtId="43" fontId="11" fillId="0" borderId="23" xfId="1" applyFont="1" applyFill="1" applyBorder="1" applyAlignment="1">
      <alignment horizontal="center" vertical="center" wrapText="1"/>
    </xf>
    <xf numFmtId="43" fontId="12" fillId="0" borderId="4" xfId="1" applyFont="1" applyFill="1" applyBorder="1" applyAlignment="1">
      <alignment horizontal="center" vertical="center" wrapText="1"/>
    </xf>
    <xf numFmtId="43" fontId="12" fillId="0" borderId="6" xfId="1" applyFont="1" applyFill="1" applyBorder="1" applyAlignment="1">
      <alignment horizontal="center" vertical="center" wrapText="1"/>
    </xf>
    <xf numFmtId="43" fontId="12" fillId="0" borderId="8" xfId="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43" fontId="3" fillId="4" borderId="6" xfId="1" applyFont="1" applyFill="1" applyBorder="1" applyAlignment="1">
      <alignment horizontal="center" vertical="center" wrapText="1"/>
    </xf>
    <xf numFmtId="49" fontId="3" fillId="4" borderId="6" xfId="1" applyNumberFormat="1" applyFont="1" applyFill="1" applyBorder="1" applyAlignment="1">
      <alignment horizontal="center" vertical="center" wrapText="1"/>
    </xf>
    <xf numFmtId="43" fontId="3" fillId="4" borderId="21" xfId="1"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43" fontId="3" fillId="4" borderId="8" xfId="1" applyFont="1" applyFill="1" applyBorder="1" applyAlignment="1">
      <alignment horizontal="center" vertical="center" wrapText="1"/>
    </xf>
    <xf numFmtId="49" fontId="3" fillId="4" borderId="8" xfId="1" applyNumberFormat="1" applyFont="1" applyFill="1" applyBorder="1" applyAlignment="1">
      <alignment horizontal="center" vertical="center" wrapText="1"/>
    </xf>
    <xf numFmtId="43" fontId="3" fillId="4" borderId="23" xfId="1"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43" fontId="3" fillId="4" borderId="4" xfId="1" applyFont="1" applyFill="1" applyBorder="1" applyAlignment="1">
      <alignment horizontal="center" vertical="center" wrapText="1"/>
    </xf>
    <xf numFmtId="43" fontId="3" fillId="4" borderId="20" xfId="1" applyFont="1" applyFill="1" applyBorder="1" applyAlignment="1">
      <alignment horizontal="center" vertical="center" wrapText="1"/>
    </xf>
    <xf numFmtId="49" fontId="2" fillId="4" borderId="4" xfId="1" applyNumberFormat="1" applyFont="1" applyFill="1" applyBorder="1" applyAlignment="1">
      <alignment horizontal="center" vertical="center" wrapText="1"/>
    </xf>
    <xf numFmtId="49" fontId="2" fillId="4" borderId="6" xfId="1" applyNumberFormat="1" applyFont="1" applyFill="1" applyBorder="1" applyAlignment="1">
      <alignment horizontal="center" vertical="center" wrapText="1"/>
    </xf>
    <xf numFmtId="0" fontId="3" fillId="4" borderId="36" xfId="0" applyFont="1" applyFill="1" applyBorder="1" applyAlignment="1">
      <alignment horizontal="center" vertical="center" wrapText="1"/>
    </xf>
    <xf numFmtId="0" fontId="3" fillId="4" borderId="53" xfId="0" applyFont="1" applyFill="1" applyBorder="1" applyAlignment="1">
      <alignment horizontal="center" vertical="center" wrapText="1"/>
    </xf>
    <xf numFmtId="43" fontId="3" fillId="4" borderId="53" xfId="1" applyFont="1" applyFill="1" applyBorder="1" applyAlignment="1">
      <alignment horizontal="center" vertical="center" wrapText="1"/>
    </xf>
    <xf numFmtId="43" fontId="3" fillId="4" borderId="52" xfId="1" applyFont="1" applyFill="1" applyBorder="1" applyAlignment="1">
      <alignment horizontal="center" vertical="center" wrapText="1"/>
    </xf>
    <xf numFmtId="0" fontId="2" fillId="4" borderId="5" xfId="0" applyFont="1" applyFill="1" applyBorder="1" applyAlignment="1">
      <alignment horizontal="center" vertical="center" wrapText="1"/>
    </xf>
    <xf numFmtId="43" fontId="2" fillId="4" borderId="6" xfId="1" applyFont="1" applyFill="1" applyBorder="1" applyAlignment="1">
      <alignment horizontal="center" vertical="center" wrapText="1"/>
    </xf>
    <xf numFmtId="43" fontId="2" fillId="4" borderId="21" xfId="1" applyFont="1" applyFill="1" applyBorder="1" applyAlignment="1">
      <alignment horizontal="center" vertical="center" wrapText="1"/>
    </xf>
    <xf numFmtId="0" fontId="2" fillId="4" borderId="6" xfId="0" applyFont="1" applyFill="1" applyBorder="1" applyAlignment="1">
      <alignment horizontal="center" vertical="center" wrapText="1"/>
    </xf>
    <xf numFmtId="0" fontId="3" fillId="0" borderId="0" xfId="0" applyFont="1" applyFill="1" applyAlignment="1">
      <alignment horizontal="center" vertical="center" wrapText="1"/>
    </xf>
    <xf numFmtId="0" fontId="3" fillId="5" borderId="1" xfId="0" applyFont="1" applyFill="1" applyBorder="1" applyAlignment="1">
      <alignment horizontal="center" vertical="center" wrapText="1"/>
    </xf>
    <xf numFmtId="0" fontId="3" fillId="0" borderId="0" xfId="0" applyFont="1" applyFill="1" applyAlignment="1">
      <alignment horizontal="center" vertical="center" wrapText="1"/>
    </xf>
    <xf numFmtId="43" fontId="2" fillId="0" borderId="21" xfId="1" applyFont="1" applyFill="1" applyBorder="1" applyAlignment="1">
      <alignment horizontal="center" vertical="center" wrapText="1"/>
    </xf>
    <xf numFmtId="43" fontId="14" fillId="0" borderId="4" xfId="1" applyFont="1" applyFill="1" applyBorder="1" applyAlignment="1">
      <alignment horizontal="center" vertical="center" wrapText="1"/>
    </xf>
    <xf numFmtId="43" fontId="14" fillId="0" borderId="6" xfId="1" applyFont="1" applyFill="1" applyBorder="1" applyAlignment="1">
      <alignment horizontal="center" vertical="center" wrapText="1"/>
    </xf>
    <xf numFmtId="43" fontId="14" fillId="0" borderId="8" xfId="1"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43" fontId="3" fillId="6" borderId="4" xfId="1" applyFont="1" applyFill="1" applyBorder="1" applyAlignment="1">
      <alignment horizontal="center" vertical="center" wrapText="1"/>
    </xf>
    <xf numFmtId="49" fontId="15" fillId="6" borderId="4" xfId="1" applyNumberFormat="1" applyFont="1" applyFill="1" applyBorder="1" applyAlignment="1">
      <alignment horizontal="center" vertical="center" wrapText="1"/>
    </xf>
    <xf numFmtId="43" fontId="15" fillId="6" borderId="4" xfId="1" applyFont="1" applyFill="1" applyBorder="1" applyAlignment="1">
      <alignment horizontal="center" vertical="center" wrapText="1"/>
    </xf>
    <xf numFmtId="49" fontId="14" fillId="0" borderId="6" xfId="1" applyNumberFormat="1"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5" xfId="0" applyFont="1" applyFill="1" applyBorder="1" applyAlignment="1">
      <alignment horizontal="center" vertical="center" wrapText="1"/>
    </xf>
    <xf numFmtId="43" fontId="14" fillId="0" borderId="21" xfId="1" applyFont="1" applyFill="1" applyBorder="1" applyAlignment="1">
      <alignment horizontal="center" vertical="center" wrapText="1"/>
    </xf>
    <xf numFmtId="0" fontId="14" fillId="0" borderId="0" xfId="0" applyFont="1" applyFill="1" applyAlignment="1">
      <alignment horizontal="center" vertical="center" wrapText="1"/>
    </xf>
    <xf numFmtId="43" fontId="14" fillId="0" borderId="20" xfId="1" applyFont="1" applyFill="1" applyBorder="1" applyAlignment="1">
      <alignment horizontal="center" vertical="center" wrapText="1"/>
    </xf>
    <xf numFmtId="43" fontId="14" fillId="0" borderId="23" xfId="1"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49" fontId="14" fillId="0" borderId="8" xfId="1" applyNumberFormat="1" applyFont="1" applyFill="1" applyBorder="1" applyAlignment="1">
      <alignment horizontal="center" vertical="center" wrapText="1"/>
    </xf>
    <xf numFmtId="43" fontId="3" fillId="0" borderId="0" xfId="0" applyNumberFormat="1" applyFont="1" applyFill="1" applyAlignment="1">
      <alignment horizontal="center" vertical="center" wrapText="1"/>
    </xf>
    <xf numFmtId="43" fontId="14" fillId="2" borderId="6" xfId="1"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7" borderId="6" xfId="0" applyFont="1" applyFill="1" applyBorder="1" applyAlignment="1">
      <alignment horizontal="center" vertical="center" wrapText="1"/>
    </xf>
    <xf numFmtId="43" fontId="3" fillId="7" borderId="6" xfId="1" applyFont="1" applyFill="1" applyBorder="1" applyAlignment="1">
      <alignment horizontal="center" vertical="center" wrapText="1"/>
    </xf>
    <xf numFmtId="49" fontId="2" fillId="7" borderId="6" xfId="1" applyNumberFormat="1" applyFont="1" applyFill="1" applyBorder="1" applyAlignment="1">
      <alignment horizontal="center" vertical="center" wrapText="1"/>
    </xf>
    <xf numFmtId="43" fontId="3" fillId="7" borderId="21" xfId="1" applyFont="1" applyFill="1" applyBorder="1" applyAlignment="1">
      <alignment horizontal="center" vertical="center" wrapText="1"/>
    </xf>
    <xf numFmtId="0" fontId="3" fillId="0" borderId="0" xfId="0" applyFont="1" applyFill="1" applyAlignment="1">
      <alignment horizontal="left" vertical="center" wrapText="1"/>
    </xf>
    <xf numFmtId="0" fontId="14" fillId="7" borderId="5" xfId="0" applyFont="1" applyFill="1" applyBorder="1" applyAlignment="1">
      <alignment horizontal="center" vertical="center" wrapText="1"/>
    </xf>
    <xf numFmtId="43" fontId="14" fillId="7" borderId="6" xfId="1" applyFont="1" applyFill="1" applyBorder="1" applyAlignment="1">
      <alignment horizontal="center" vertical="center" wrapText="1"/>
    </xf>
    <xf numFmtId="49" fontId="10" fillId="7" borderId="6" xfId="1" applyNumberFormat="1" applyFont="1" applyFill="1" applyBorder="1" applyAlignment="1">
      <alignment horizontal="center" vertical="center" wrapText="1"/>
    </xf>
    <xf numFmtId="43" fontId="14" fillId="7" borderId="21" xfId="1" applyFont="1" applyFill="1" applyBorder="1" applyAlignment="1">
      <alignment horizontal="center" vertical="center" wrapText="1"/>
    </xf>
    <xf numFmtId="43" fontId="14" fillId="2" borderId="8" xfId="1" applyFont="1" applyFill="1" applyBorder="1" applyAlignment="1">
      <alignment horizontal="center" vertical="center" wrapText="1"/>
    </xf>
    <xf numFmtId="0" fontId="2" fillId="0" borderId="0" xfId="0" applyFont="1" applyFill="1" applyAlignment="1">
      <alignment horizontal="left" vertical="center" wrapText="1"/>
    </xf>
    <xf numFmtId="43" fontId="14" fillId="2" borderId="4" xfId="1" applyFont="1" applyFill="1" applyBorder="1" applyAlignment="1">
      <alignment horizontal="center" vertical="center" wrapText="1"/>
    </xf>
    <xf numFmtId="43" fontId="2" fillId="0" borderId="21" xfId="1" applyFont="1" applyFill="1" applyBorder="1" applyAlignment="1">
      <alignment horizontal="center" vertical="center" wrapText="1"/>
    </xf>
    <xf numFmtId="43" fontId="2" fillId="0" borderId="23"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43" fontId="2" fillId="3" borderId="6" xfId="1" applyFont="1" applyFill="1" applyBorder="1" applyAlignment="1">
      <alignment horizontal="center" vertical="center" wrapText="1"/>
    </xf>
    <xf numFmtId="49" fontId="10" fillId="3" borderId="6" xfId="1" applyNumberFormat="1" applyFont="1" applyFill="1" applyBorder="1" applyAlignment="1">
      <alignment horizontal="center" vertical="center" wrapText="1"/>
    </xf>
    <xf numFmtId="0" fontId="15" fillId="3" borderId="0" xfId="0" applyFont="1" applyFill="1" applyAlignment="1">
      <alignment horizontal="left" vertical="center" wrapText="1"/>
    </xf>
    <xf numFmtId="0" fontId="15" fillId="0" borderId="0" xfId="0" applyFont="1" applyFill="1" applyAlignment="1">
      <alignment horizontal="left" vertical="center" wrapText="1"/>
    </xf>
    <xf numFmtId="0" fontId="2"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43" fontId="2" fillId="3" borderId="8" xfId="1" applyFont="1" applyFill="1" applyBorder="1" applyAlignment="1">
      <alignment horizontal="center" vertical="center" wrapText="1"/>
    </xf>
    <xf numFmtId="49" fontId="10" fillId="3" borderId="8" xfId="1"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43" fontId="3" fillId="3" borderId="6" xfId="1" applyFont="1" applyFill="1" applyBorder="1" applyAlignment="1">
      <alignment horizontal="center" vertical="center" wrapText="1"/>
    </xf>
    <xf numFmtId="43" fontId="14" fillId="3" borderId="6" xfId="1" applyFont="1" applyFill="1" applyBorder="1" applyAlignment="1">
      <alignment horizontal="center" vertical="center" wrapText="1"/>
    </xf>
    <xf numFmtId="0" fontId="3" fillId="3" borderId="8" xfId="0" applyFont="1" applyFill="1" applyBorder="1" applyAlignment="1">
      <alignment horizontal="center" vertical="center" wrapText="1"/>
    </xf>
    <xf numFmtId="43" fontId="3" fillId="3" borderId="8" xfId="1"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6" xfId="0" applyFont="1" applyFill="1" applyBorder="1" applyAlignment="1">
      <alignment horizontal="center" vertical="center" wrapText="1"/>
    </xf>
    <xf numFmtId="49" fontId="14" fillId="3" borderId="6" xfId="1" applyNumberFormat="1" applyFont="1" applyFill="1" applyBorder="1" applyAlignment="1">
      <alignment horizontal="center" vertical="center" wrapText="1"/>
    </xf>
    <xf numFmtId="0" fontId="3" fillId="3" borderId="5" xfId="0" applyFont="1" applyFill="1" applyBorder="1" applyAlignment="1">
      <alignment horizontal="center" vertical="center" wrapText="1"/>
    </xf>
    <xf numFmtId="49" fontId="3" fillId="3" borderId="6" xfId="1" applyNumberFormat="1" applyFont="1" applyFill="1" applyBorder="1" applyAlignment="1">
      <alignment horizontal="center" vertical="center" wrapText="1"/>
    </xf>
    <xf numFmtId="49" fontId="11" fillId="3" borderId="6" xfId="1" applyNumberFormat="1" applyFont="1" applyFill="1" applyBorder="1" applyAlignment="1">
      <alignment horizontal="center" vertical="center" wrapText="1"/>
    </xf>
    <xf numFmtId="0" fontId="3" fillId="3" borderId="7" xfId="0" applyFont="1" applyFill="1" applyBorder="1" applyAlignment="1">
      <alignment horizontal="center" vertical="center" wrapText="1"/>
    </xf>
    <xf numFmtId="49" fontId="3" fillId="3" borderId="8" xfId="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43" fontId="3" fillId="3" borderId="4" xfId="1" applyFont="1" applyFill="1" applyBorder="1" applyAlignment="1">
      <alignment horizontal="center" vertical="center" wrapText="1"/>
    </xf>
    <xf numFmtId="49" fontId="3" fillId="3" borderId="4" xfId="1" applyNumberFormat="1" applyFont="1" applyFill="1" applyBorder="1" applyAlignment="1">
      <alignment horizontal="center" vertical="center" wrapText="1"/>
    </xf>
    <xf numFmtId="49" fontId="3" fillId="3" borderId="53" xfId="1" applyNumberFormat="1" applyFont="1" applyFill="1" applyBorder="1" applyAlignment="1">
      <alignment horizontal="center" vertical="center" wrapText="1"/>
    </xf>
    <xf numFmtId="49" fontId="2" fillId="3" borderId="8" xfId="1" applyNumberFormat="1"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4" xfId="0" applyFont="1" applyFill="1" applyBorder="1" applyAlignment="1">
      <alignment horizontal="center" vertical="center" wrapText="1"/>
    </xf>
    <xf numFmtId="43" fontId="3" fillId="0" borderId="34" xfId="1" applyFont="1" applyFill="1" applyBorder="1" applyAlignment="1">
      <alignment horizontal="center" vertical="center" wrapText="1"/>
    </xf>
    <xf numFmtId="49" fontId="3" fillId="0" borderId="34" xfId="1" applyNumberFormat="1" applyFont="1" applyFill="1" applyBorder="1" applyAlignment="1">
      <alignment horizontal="center" vertical="center" wrapText="1"/>
    </xf>
    <xf numFmtId="43" fontId="3" fillId="0" borderId="28" xfId="1" applyFont="1" applyFill="1" applyBorder="1" applyAlignment="1">
      <alignment horizontal="center" vertical="center" wrapText="1"/>
    </xf>
    <xf numFmtId="43" fontId="3" fillId="9" borderId="20" xfId="1" applyFont="1" applyFill="1" applyBorder="1" applyAlignment="1">
      <alignment horizontal="center" vertical="center" wrapText="1"/>
    </xf>
    <xf numFmtId="43" fontId="14" fillId="9" borderId="21" xfId="1" applyFont="1" applyFill="1" applyBorder="1" applyAlignment="1">
      <alignment horizontal="center" vertical="center" wrapText="1"/>
    </xf>
    <xf numFmtId="43" fontId="3" fillId="9" borderId="21" xfId="1" applyFont="1" applyFill="1" applyBorder="1" applyAlignment="1">
      <alignment horizontal="center" vertical="center" wrapText="1"/>
    </xf>
    <xf numFmtId="43" fontId="14" fillId="9" borderId="23" xfId="1" applyFont="1" applyFill="1" applyBorder="1" applyAlignment="1">
      <alignment horizontal="center" vertical="center" wrapText="1"/>
    </xf>
    <xf numFmtId="0" fontId="3" fillId="0" borderId="1" xfId="0" applyFont="1" applyFill="1" applyBorder="1" applyAlignment="1">
      <alignment horizontal="center" vertical="center" wrapText="1"/>
    </xf>
    <xf numFmtId="43" fontId="0" fillId="0" borderId="12" xfId="1" applyFont="1" applyBorder="1" applyAlignment="1">
      <alignment horizontal="center" vertical="center" wrapText="1"/>
    </xf>
    <xf numFmtId="43" fontId="0" fillId="0" borderId="13" xfId="1" applyFont="1" applyBorder="1" applyAlignment="1">
      <alignment horizontal="center" vertical="center" wrapText="1"/>
    </xf>
    <xf numFmtId="43" fontId="0" fillId="0" borderId="15" xfId="1"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43" fontId="4" fillId="0" borderId="12" xfId="1" applyFont="1" applyBorder="1" applyAlignment="1">
      <alignment horizontal="center" vertical="center" wrapText="1"/>
    </xf>
    <xf numFmtId="43" fontId="4" fillId="0" borderId="13" xfId="1" applyFont="1" applyBorder="1" applyAlignment="1">
      <alignment horizontal="center" vertical="center" wrapText="1"/>
    </xf>
    <xf numFmtId="43" fontId="4" fillId="0" borderId="15" xfId="1" applyFont="1" applyBorder="1" applyAlignment="1">
      <alignment horizontal="center" vertical="center" wrapText="1"/>
    </xf>
    <xf numFmtId="43" fontId="6" fillId="0" borderId="12" xfId="1" applyFont="1" applyBorder="1" applyAlignment="1">
      <alignment horizontal="center" vertical="center" wrapText="1"/>
    </xf>
    <xf numFmtId="43" fontId="6" fillId="0" borderId="13" xfId="1" applyFont="1" applyBorder="1" applyAlignment="1">
      <alignment horizontal="center" vertical="center" wrapText="1"/>
    </xf>
    <xf numFmtId="43" fontId="4" fillId="0" borderId="20" xfId="1" applyFont="1" applyBorder="1" applyAlignment="1">
      <alignment horizontal="center" vertical="center" wrapText="1"/>
    </xf>
    <xf numFmtId="43" fontId="4" fillId="0" borderId="22" xfId="1" applyFont="1" applyBorder="1" applyAlignment="1">
      <alignment horizontal="center" vertical="center" wrapText="1"/>
    </xf>
    <xf numFmtId="43" fontId="4" fillId="0" borderId="21" xfId="1" applyFont="1" applyBorder="1" applyAlignment="1">
      <alignment horizontal="center" vertical="center" wrapText="1"/>
    </xf>
    <xf numFmtId="43" fontId="4" fillId="0" borderId="23" xfId="1" applyFont="1" applyBorder="1" applyAlignment="1">
      <alignment horizontal="center" vertical="center" wrapText="1"/>
    </xf>
    <xf numFmtId="177" fontId="0" fillId="0" borderId="12" xfId="1" applyNumberFormat="1" applyFont="1" applyBorder="1" applyAlignment="1">
      <alignment horizontal="center" vertical="center" wrapText="1"/>
    </xf>
    <xf numFmtId="177" fontId="0" fillId="0" borderId="13" xfId="1" applyNumberFormat="1" applyFont="1" applyBorder="1" applyAlignment="1">
      <alignment horizontal="center" vertical="center" wrapText="1"/>
    </xf>
    <xf numFmtId="177" fontId="0" fillId="0" borderId="15" xfId="1" applyNumberFormat="1" applyFont="1" applyBorder="1" applyAlignment="1">
      <alignment horizontal="center" vertical="center" wrapText="1"/>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6" xfId="0" applyFont="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2" xfId="0" applyBorder="1" applyAlignment="1">
      <alignment horizontal="center" vertical="center" wrapText="1"/>
    </xf>
    <xf numFmtId="0" fontId="0" fillId="0" borderId="1" xfId="0" applyFont="1" applyBorder="1" applyAlignment="1">
      <alignment horizontal="center" vertical="center" wrapText="1"/>
    </xf>
    <xf numFmtId="43" fontId="2" fillId="0" borderId="12" xfId="1" applyFont="1" applyFill="1" applyBorder="1" applyAlignment="1">
      <alignment horizontal="center" vertical="center" wrapText="1"/>
    </xf>
    <xf numFmtId="43" fontId="2" fillId="0" borderId="13" xfId="1" applyFont="1" applyFill="1" applyBorder="1" applyAlignment="1">
      <alignment horizontal="center" vertical="center" wrapText="1"/>
    </xf>
    <xf numFmtId="43" fontId="2" fillId="0" borderId="15" xfId="1"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9"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43" fontId="2" fillId="0" borderId="20" xfId="1" applyFont="1" applyFill="1" applyBorder="1" applyAlignment="1">
      <alignment horizontal="center" vertical="center" wrapText="1"/>
    </xf>
    <xf numFmtId="43" fontId="2" fillId="0" borderId="22" xfId="1" applyFont="1" applyFill="1" applyBorder="1" applyAlignment="1">
      <alignment horizontal="center" vertical="center" wrapText="1"/>
    </xf>
    <xf numFmtId="43" fontId="2" fillId="0" borderId="21" xfId="1" applyFont="1" applyFill="1" applyBorder="1" applyAlignment="1">
      <alignment horizontal="center" vertical="center" wrapText="1"/>
    </xf>
    <xf numFmtId="43" fontId="2" fillId="0" borderId="23" xfId="1" applyFont="1" applyFill="1" applyBorder="1" applyAlignment="1">
      <alignment horizontal="center" vertical="center" wrapText="1"/>
    </xf>
    <xf numFmtId="43" fontId="2" fillId="0" borderId="28" xfId="1" applyFont="1" applyFill="1" applyBorder="1" applyAlignment="1">
      <alignment horizontal="center" vertical="center" wrapText="1"/>
    </xf>
    <xf numFmtId="43" fontId="2" fillId="0" borderId="27" xfId="1" applyFont="1" applyFill="1" applyBorder="1" applyAlignment="1">
      <alignment horizontal="center" vertical="center" wrapText="1"/>
    </xf>
    <xf numFmtId="43" fontId="2" fillId="0" borderId="29" xfId="1"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8"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3" fillId="0" borderId="0" xfId="0" applyFont="1" applyFill="1" applyAlignment="1">
      <alignment horizontal="center" vertical="center" wrapText="1"/>
    </xf>
    <xf numFmtId="43" fontId="1" fillId="0" borderId="12" xfId="1" applyFont="1" applyBorder="1" applyAlignment="1">
      <alignment horizontal="center" vertical="center" wrapText="1"/>
    </xf>
    <xf numFmtId="43" fontId="1" fillId="0" borderId="13" xfId="1" applyFont="1" applyBorder="1" applyAlignment="1">
      <alignment horizontal="center" vertical="center" wrapText="1"/>
    </xf>
    <xf numFmtId="43" fontId="1" fillId="0" borderId="15" xfId="1" applyFont="1" applyBorder="1" applyAlignment="1">
      <alignment horizontal="center" vertical="center" wrapText="1"/>
    </xf>
    <xf numFmtId="43" fontId="1" fillId="0" borderId="20" xfId="1" applyFont="1" applyBorder="1" applyAlignment="1">
      <alignment horizontal="center" vertical="center" wrapText="1"/>
    </xf>
    <xf numFmtId="43" fontId="1" fillId="0" borderId="22" xfId="1" applyFont="1" applyBorder="1" applyAlignment="1">
      <alignment horizontal="center" vertical="center" wrapText="1"/>
    </xf>
    <xf numFmtId="43" fontId="1" fillId="0" borderId="21" xfId="1" applyFont="1" applyBorder="1" applyAlignment="1">
      <alignment horizontal="center" vertical="center" wrapText="1"/>
    </xf>
    <xf numFmtId="43" fontId="1" fillId="0" borderId="23" xfId="1" applyFont="1" applyBorder="1" applyAlignment="1">
      <alignment horizontal="center" vertical="center" wrapText="1"/>
    </xf>
    <xf numFmtId="43" fontId="1" fillId="0" borderId="26" xfId="1" applyFont="1" applyBorder="1" applyAlignment="1">
      <alignment horizontal="center" vertical="center" wrapText="1"/>
    </xf>
    <xf numFmtId="43" fontId="1" fillId="0" borderId="27" xfId="1" applyFont="1" applyBorder="1" applyAlignment="1">
      <alignment horizontal="center" vertical="center" wrapText="1"/>
    </xf>
    <xf numFmtId="43" fontId="1" fillId="0" borderId="28" xfId="1" applyFont="1" applyBorder="1" applyAlignment="1">
      <alignment horizontal="center" vertical="center" wrapText="1"/>
    </xf>
    <xf numFmtId="43" fontId="1" fillId="0" borderId="29" xfId="1"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54"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5" borderId="1" xfId="0" applyFont="1" applyFill="1" applyBorder="1" applyAlignment="1">
      <alignment horizontal="center" vertical="center" wrapText="1"/>
    </xf>
  </cellXfs>
  <cellStyles count="2">
    <cellStyle name="常规" xfId="0" builtinId="0"/>
    <cellStyle name="千位分隔"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28"/>
  <sheetViews>
    <sheetView topLeftCell="D1" zoomScale="75" zoomScaleNormal="75" workbookViewId="0">
      <selection activeCell="N10" sqref="N10"/>
    </sheetView>
  </sheetViews>
  <sheetFormatPr defaultColWidth="8.88671875" defaultRowHeight="30" customHeight="1"/>
  <cols>
    <col min="1" max="1" width="6.88671875" style="2" customWidth="1"/>
    <col min="2" max="2" width="56.6640625" style="2" customWidth="1"/>
    <col min="3" max="3" width="52" style="2" customWidth="1"/>
    <col min="4" max="4" width="36.21875" style="2" customWidth="1"/>
    <col min="5" max="5" width="21.44140625" style="3" customWidth="1"/>
    <col min="6" max="6" width="19.33203125" style="3" customWidth="1"/>
    <col min="7" max="7" width="24.44140625" style="2" customWidth="1"/>
    <col min="8" max="8" width="30.77734375" style="3" customWidth="1"/>
    <col min="9" max="9" width="34.21875" style="3" customWidth="1"/>
    <col min="10" max="10" width="42.6640625" style="2" customWidth="1"/>
    <col min="11" max="11" width="14.6640625" style="2" customWidth="1"/>
    <col min="12" max="12" width="13.44140625" style="2" customWidth="1"/>
    <col min="13" max="16384" width="8.88671875" style="2"/>
  </cols>
  <sheetData>
    <row r="1" spans="1:12" ht="30" customHeight="1">
      <c r="A1" s="2" t="s">
        <v>0</v>
      </c>
      <c r="K1" s="195"/>
      <c r="L1" s="195"/>
    </row>
    <row r="2" spans="1:12" ht="30" customHeight="1">
      <c r="A2" s="355" t="s">
        <v>1</v>
      </c>
      <c r="B2" s="355"/>
      <c r="C2" s="355"/>
      <c r="D2" s="355"/>
      <c r="E2" s="355"/>
      <c r="F2" s="355"/>
      <c r="G2" s="355"/>
      <c r="H2" s="355"/>
      <c r="I2" s="355"/>
    </row>
    <row r="3" spans="1:12" ht="30" customHeight="1">
      <c r="A3" s="123" t="s">
        <v>2</v>
      </c>
      <c r="B3" s="123" t="s">
        <v>3</v>
      </c>
      <c r="C3" s="124" t="s">
        <v>4</v>
      </c>
      <c r="D3" s="123" t="s">
        <v>5</v>
      </c>
      <c r="E3" s="125" t="s">
        <v>6</v>
      </c>
      <c r="F3" s="125" t="s">
        <v>7</v>
      </c>
      <c r="G3" s="123" t="s">
        <v>8</v>
      </c>
      <c r="H3" s="125" t="s">
        <v>9</v>
      </c>
      <c r="I3" s="125" t="s">
        <v>10</v>
      </c>
      <c r="J3" s="123" t="s">
        <v>11</v>
      </c>
    </row>
    <row r="4" spans="1:12" ht="30" customHeight="1">
      <c r="A4" s="354">
        <v>1</v>
      </c>
      <c r="B4" s="354" t="s">
        <v>12</v>
      </c>
      <c r="C4" s="126" t="s">
        <v>13</v>
      </c>
      <c r="D4" s="127" t="s">
        <v>14</v>
      </c>
      <c r="E4" s="43">
        <v>1000</v>
      </c>
      <c r="F4" s="43">
        <v>1000</v>
      </c>
      <c r="G4" s="128" t="s">
        <v>15</v>
      </c>
      <c r="H4" s="43">
        <v>0</v>
      </c>
      <c r="I4" s="57">
        <v>350</v>
      </c>
      <c r="J4" s="351">
        <v>16021.15</v>
      </c>
    </row>
    <row r="5" spans="1:12" ht="30" customHeight="1">
      <c r="A5" s="354"/>
      <c r="B5" s="354"/>
      <c r="C5" s="132" t="s">
        <v>16</v>
      </c>
      <c r="D5" s="133" t="s">
        <v>17</v>
      </c>
      <c r="E5" s="51">
        <v>1571</v>
      </c>
      <c r="F5" s="51">
        <v>1571</v>
      </c>
      <c r="G5" s="133" t="s">
        <v>18</v>
      </c>
      <c r="H5" s="51">
        <v>0</v>
      </c>
      <c r="I5" s="60">
        <v>549.85</v>
      </c>
      <c r="J5" s="352"/>
    </row>
    <row r="6" spans="1:12" ht="30" customHeight="1">
      <c r="A6" s="354"/>
      <c r="B6" s="354"/>
      <c r="C6" s="132" t="s">
        <v>19</v>
      </c>
      <c r="D6" s="133" t="s">
        <v>20</v>
      </c>
      <c r="E6" s="51">
        <v>500</v>
      </c>
      <c r="F6" s="51">
        <v>500</v>
      </c>
      <c r="G6" s="133" t="s">
        <v>21</v>
      </c>
      <c r="H6" s="51">
        <v>0</v>
      </c>
      <c r="I6" s="60">
        <v>175</v>
      </c>
      <c r="J6" s="352"/>
    </row>
    <row r="7" spans="1:12" ht="30" customHeight="1">
      <c r="A7" s="354"/>
      <c r="B7" s="354"/>
      <c r="C7" s="132" t="s">
        <v>22</v>
      </c>
      <c r="D7" s="133" t="s">
        <v>17</v>
      </c>
      <c r="E7" s="51">
        <v>13000</v>
      </c>
      <c r="F7" s="51">
        <v>13000</v>
      </c>
      <c r="G7" s="133" t="s">
        <v>23</v>
      </c>
      <c r="H7" s="51">
        <v>0</v>
      </c>
      <c r="I7" s="60">
        <v>475</v>
      </c>
      <c r="J7" s="352"/>
    </row>
    <row r="8" spans="1:12" ht="30" customHeight="1">
      <c r="A8" s="354"/>
      <c r="B8" s="354"/>
      <c r="C8" s="135" t="s">
        <v>24</v>
      </c>
      <c r="D8" s="54" t="s">
        <v>17</v>
      </c>
      <c r="E8" s="55">
        <v>2000</v>
      </c>
      <c r="F8" s="55">
        <v>2000</v>
      </c>
      <c r="G8" s="54" t="s">
        <v>25</v>
      </c>
      <c r="H8" s="55">
        <v>0</v>
      </c>
      <c r="I8" s="61">
        <v>500</v>
      </c>
      <c r="J8" s="353"/>
    </row>
    <row r="9" spans="1:12" ht="30" customHeight="1">
      <c r="A9" s="354">
        <v>2</v>
      </c>
      <c r="B9" s="354" t="s">
        <v>26</v>
      </c>
      <c r="C9" s="126" t="s">
        <v>27</v>
      </c>
      <c r="D9" s="127" t="s">
        <v>20</v>
      </c>
      <c r="E9" s="43">
        <v>2500</v>
      </c>
      <c r="F9" s="43">
        <v>2500</v>
      </c>
      <c r="G9" s="127" t="s">
        <v>28</v>
      </c>
      <c r="H9" s="43">
        <v>0</v>
      </c>
      <c r="I9" s="57">
        <v>724.09</v>
      </c>
      <c r="J9" s="351">
        <v>15039.15</v>
      </c>
    </row>
    <row r="10" spans="1:12" ht="30" customHeight="1">
      <c r="A10" s="354"/>
      <c r="B10" s="354"/>
      <c r="C10" s="132" t="s">
        <v>29</v>
      </c>
      <c r="D10" s="133" t="s">
        <v>17</v>
      </c>
      <c r="E10" s="51">
        <v>3000</v>
      </c>
      <c r="F10" s="51">
        <v>3000</v>
      </c>
      <c r="G10" s="133" t="s">
        <v>30</v>
      </c>
      <c r="H10" s="51">
        <v>0</v>
      </c>
      <c r="I10" s="60">
        <v>868.9</v>
      </c>
      <c r="J10" s="352"/>
    </row>
    <row r="11" spans="1:12" ht="30" customHeight="1">
      <c r="A11" s="354"/>
      <c r="B11" s="354"/>
      <c r="C11" s="132" t="s">
        <v>31</v>
      </c>
      <c r="D11" s="133" t="s">
        <v>32</v>
      </c>
      <c r="E11" s="51">
        <v>3000</v>
      </c>
      <c r="F11" s="51">
        <v>3000</v>
      </c>
      <c r="G11" s="133" t="s">
        <v>33</v>
      </c>
      <c r="H11" s="51">
        <v>0</v>
      </c>
      <c r="I11" s="60">
        <v>868.9</v>
      </c>
      <c r="J11" s="352"/>
    </row>
    <row r="12" spans="1:12" ht="30" customHeight="1">
      <c r="A12" s="354"/>
      <c r="B12" s="354"/>
      <c r="C12" s="132" t="s">
        <v>34</v>
      </c>
      <c r="D12" s="133" t="s">
        <v>17</v>
      </c>
      <c r="E12" s="51">
        <v>3300</v>
      </c>
      <c r="F12" s="51">
        <v>3300</v>
      </c>
      <c r="G12" s="133" t="s">
        <v>33</v>
      </c>
      <c r="H12" s="51">
        <v>0</v>
      </c>
      <c r="I12" s="60">
        <v>955.79</v>
      </c>
      <c r="J12" s="352"/>
    </row>
    <row r="13" spans="1:12" ht="30" customHeight="1">
      <c r="A13" s="354"/>
      <c r="B13" s="354"/>
      <c r="C13" s="132" t="s">
        <v>34</v>
      </c>
      <c r="D13" s="133" t="s">
        <v>17</v>
      </c>
      <c r="E13" s="51">
        <v>370.99</v>
      </c>
      <c r="F13" s="51">
        <v>370.99</v>
      </c>
      <c r="G13" s="133" t="s">
        <v>35</v>
      </c>
      <c r="H13" s="51">
        <v>0</v>
      </c>
      <c r="I13" s="60">
        <v>107.45</v>
      </c>
      <c r="J13" s="352"/>
    </row>
    <row r="14" spans="1:12" ht="30" customHeight="1">
      <c r="A14" s="354"/>
      <c r="B14" s="354"/>
      <c r="C14" s="132" t="s">
        <v>36</v>
      </c>
      <c r="D14" s="133" t="s">
        <v>17</v>
      </c>
      <c r="E14" s="51">
        <v>2000</v>
      </c>
      <c r="F14" s="51">
        <v>2000</v>
      </c>
      <c r="G14" s="133" t="s">
        <v>37</v>
      </c>
      <c r="H14" s="51">
        <v>0</v>
      </c>
      <c r="I14" s="60">
        <v>579.27</v>
      </c>
      <c r="J14" s="352"/>
    </row>
    <row r="15" spans="1:12" ht="30" customHeight="1">
      <c r="A15" s="354"/>
      <c r="B15" s="354"/>
      <c r="C15" s="132" t="s">
        <v>38</v>
      </c>
      <c r="D15" s="133" t="s">
        <v>39</v>
      </c>
      <c r="E15" s="51">
        <v>4900</v>
      </c>
      <c r="F15" s="51">
        <v>4900</v>
      </c>
      <c r="G15" s="133" t="s">
        <v>40</v>
      </c>
      <c r="H15" s="51">
        <v>0</v>
      </c>
      <c r="I15" s="60">
        <v>1419.21</v>
      </c>
      <c r="J15" s="352"/>
    </row>
    <row r="16" spans="1:12" ht="30" customHeight="1">
      <c r="A16" s="354"/>
      <c r="B16" s="354"/>
      <c r="C16" s="135" t="s">
        <v>38</v>
      </c>
      <c r="D16" s="54" t="s">
        <v>39</v>
      </c>
      <c r="E16" s="55">
        <v>2100</v>
      </c>
      <c r="F16" s="55">
        <v>2100</v>
      </c>
      <c r="G16" s="54" t="s">
        <v>41</v>
      </c>
      <c r="H16" s="55">
        <v>0</v>
      </c>
      <c r="I16" s="61">
        <v>608.23</v>
      </c>
      <c r="J16" s="353"/>
    </row>
    <row r="17" spans="1:10" ht="30" customHeight="1">
      <c r="A17" s="354">
        <v>3</v>
      </c>
      <c r="B17" s="354" t="s">
        <v>42</v>
      </c>
      <c r="C17" s="126" t="s">
        <v>43</v>
      </c>
      <c r="D17" s="127" t="s">
        <v>32</v>
      </c>
      <c r="E17" s="43">
        <v>10000</v>
      </c>
      <c r="F17" s="43">
        <v>10000</v>
      </c>
      <c r="G17" s="127" t="s">
        <v>44</v>
      </c>
      <c r="H17" s="43">
        <v>10000</v>
      </c>
      <c r="I17" s="57">
        <v>0</v>
      </c>
      <c r="J17" s="351">
        <v>0</v>
      </c>
    </row>
    <row r="18" spans="1:10" ht="30" customHeight="1">
      <c r="A18" s="354"/>
      <c r="B18" s="354"/>
      <c r="C18" s="135" t="s">
        <v>43</v>
      </c>
      <c r="D18" s="54" t="s">
        <v>32</v>
      </c>
      <c r="E18" s="55">
        <v>10000</v>
      </c>
      <c r="F18" s="55">
        <v>10000</v>
      </c>
      <c r="G18" s="54" t="s">
        <v>45</v>
      </c>
      <c r="H18" s="55">
        <v>10000</v>
      </c>
      <c r="I18" s="61">
        <v>0</v>
      </c>
      <c r="J18" s="353"/>
    </row>
    <row r="19" spans="1:10" ht="30" customHeight="1">
      <c r="A19" s="354">
        <v>4</v>
      </c>
      <c r="B19" s="354" t="s">
        <v>46</v>
      </c>
      <c r="C19" s="126" t="s">
        <v>47</v>
      </c>
      <c r="D19" s="127" t="s">
        <v>32</v>
      </c>
      <c r="E19" s="43">
        <v>5250</v>
      </c>
      <c r="F19" s="43">
        <v>5250</v>
      </c>
      <c r="G19" s="127" t="s">
        <v>48</v>
      </c>
      <c r="H19" s="43">
        <v>500</v>
      </c>
      <c r="I19" s="57">
        <v>504.97</v>
      </c>
      <c r="J19" s="351">
        <v>12296.13</v>
      </c>
    </row>
    <row r="20" spans="1:10" ht="30" customHeight="1">
      <c r="A20" s="354"/>
      <c r="B20" s="354"/>
      <c r="C20" s="132" t="s">
        <v>22</v>
      </c>
      <c r="D20" s="133" t="s">
        <v>17</v>
      </c>
      <c r="E20" s="51">
        <v>2600</v>
      </c>
      <c r="F20" s="51">
        <v>2600</v>
      </c>
      <c r="G20" s="133" t="s">
        <v>49</v>
      </c>
      <c r="H20" s="51">
        <v>0</v>
      </c>
      <c r="I20" s="60">
        <v>625.20000000000005</v>
      </c>
      <c r="J20" s="352"/>
    </row>
    <row r="21" spans="1:10" ht="30" customHeight="1">
      <c r="A21" s="354"/>
      <c r="B21" s="354"/>
      <c r="C21" s="132" t="s">
        <v>50</v>
      </c>
      <c r="D21" s="133" t="s">
        <v>17</v>
      </c>
      <c r="E21" s="51">
        <v>4000</v>
      </c>
      <c r="F21" s="51">
        <v>4000</v>
      </c>
      <c r="G21" s="133" t="s">
        <v>51</v>
      </c>
      <c r="H21" s="51">
        <v>0</v>
      </c>
      <c r="I21" s="60">
        <v>961.85</v>
      </c>
      <c r="J21" s="352"/>
    </row>
    <row r="22" spans="1:10" ht="30" customHeight="1">
      <c r="A22" s="354"/>
      <c r="B22" s="354"/>
      <c r="C22" s="135" t="s">
        <v>52</v>
      </c>
      <c r="D22" s="54" t="s">
        <v>17</v>
      </c>
      <c r="E22" s="55">
        <v>4000</v>
      </c>
      <c r="F22" s="55">
        <v>4000</v>
      </c>
      <c r="G22" s="54" t="s">
        <v>44</v>
      </c>
      <c r="H22" s="55">
        <v>0</v>
      </c>
      <c r="I22" s="61">
        <v>961.85</v>
      </c>
      <c r="J22" s="353"/>
    </row>
    <row r="23" spans="1:10" ht="30" customHeight="1">
      <c r="A23" s="354">
        <v>5</v>
      </c>
      <c r="B23" s="354" t="s">
        <v>53</v>
      </c>
      <c r="C23" s="194" t="s">
        <v>54</v>
      </c>
      <c r="D23" s="127" t="s">
        <v>55</v>
      </c>
      <c r="E23" s="43">
        <v>10000</v>
      </c>
      <c r="F23" s="43">
        <v>10000</v>
      </c>
      <c r="G23" s="127" t="s">
        <v>56</v>
      </c>
      <c r="H23" s="43">
        <v>0</v>
      </c>
      <c r="I23" s="57">
        <v>10000</v>
      </c>
      <c r="J23" s="351">
        <v>0</v>
      </c>
    </row>
    <row r="24" spans="1:10" ht="30" customHeight="1">
      <c r="A24" s="354"/>
      <c r="B24" s="354"/>
      <c r="C24" s="155" t="s">
        <v>57</v>
      </c>
      <c r="D24" s="133" t="s">
        <v>58</v>
      </c>
      <c r="E24" s="51">
        <v>4000</v>
      </c>
      <c r="F24" s="51">
        <v>4000</v>
      </c>
      <c r="G24" s="133" t="s">
        <v>59</v>
      </c>
      <c r="H24" s="51">
        <v>0</v>
      </c>
      <c r="I24" s="196">
        <v>4000</v>
      </c>
      <c r="J24" s="352"/>
    </row>
    <row r="25" spans="1:10" ht="30" customHeight="1">
      <c r="A25" s="354"/>
      <c r="B25" s="354"/>
      <c r="C25" s="155" t="s">
        <v>57</v>
      </c>
      <c r="D25" s="133" t="s">
        <v>58</v>
      </c>
      <c r="E25" s="51">
        <v>8000</v>
      </c>
      <c r="F25" s="51">
        <v>8000</v>
      </c>
      <c r="G25" s="133" t="s">
        <v>60</v>
      </c>
      <c r="H25" s="51">
        <v>0</v>
      </c>
      <c r="I25" s="196">
        <v>8000</v>
      </c>
      <c r="J25" s="352"/>
    </row>
    <row r="26" spans="1:10" ht="30" customHeight="1">
      <c r="A26" s="354"/>
      <c r="B26" s="354"/>
      <c r="C26" s="53" t="s">
        <v>57</v>
      </c>
      <c r="D26" s="54" t="s">
        <v>58</v>
      </c>
      <c r="E26" s="55">
        <v>8000</v>
      </c>
      <c r="F26" s="55">
        <v>8000</v>
      </c>
      <c r="G26" s="54" t="s">
        <v>61</v>
      </c>
      <c r="H26" s="55">
        <v>0</v>
      </c>
      <c r="I26" s="61">
        <v>8000</v>
      </c>
      <c r="J26" s="353"/>
    </row>
    <row r="27" spans="1:10" ht="30" customHeight="1">
      <c r="A27" s="123">
        <v>6</v>
      </c>
      <c r="B27" s="123" t="s">
        <v>62</v>
      </c>
      <c r="C27" s="124"/>
      <c r="D27" s="123"/>
      <c r="E27" s="125"/>
      <c r="F27" s="125"/>
      <c r="G27" s="123"/>
      <c r="H27" s="125"/>
      <c r="I27" s="125"/>
      <c r="J27" s="125"/>
    </row>
    <row r="28" spans="1:10" ht="30" customHeight="1">
      <c r="A28" s="123">
        <v>7</v>
      </c>
      <c r="B28" s="123" t="s">
        <v>63</v>
      </c>
      <c r="C28" s="124"/>
      <c r="D28" s="123"/>
      <c r="E28" s="125"/>
      <c r="F28" s="125"/>
      <c r="G28" s="123"/>
      <c r="H28" s="125"/>
      <c r="I28" s="125"/>
      <c r="J28" s="125"/>
    </row>
  </sheetData>
  <autoFilter ref="A3:J28">
    <extLst/>
  </autoFilter>
  <mergeCells count="16">
    <mergeCell ref="A2:I2"/>
    <mergeCell ref="A4:A8"/>
    <mergeCell ref="A9:A16"/>
    <mergeCell ref="A17:A18"/>
    <mergeCell ref="A19:A22"/>
    <mergeCell ref="A23:A26"/>
    <mergeCell ref="B4:B8"/>
    <mergeCell ref="B9:B16"/>
    <mergeCell ref="B17:B18"/>
    <mergeCell ref="B19:B22"/>
    <mergeCell ref="B23:B26"/>
    <mergeCell ref="J4:J8"/>
    <mergeCell ref="J9:J16"/>
    <mergeCell ref="J17:J18"/>
    <mergeCell ref="J19:J22"/>
    <mergeCell ref="J23:J26"/>
  </mergeCells>
  <phoneticPr fontId="8" type="noConversion"/>
  <pageMargins left="0.7" right="0.7" top="0.75" bottom="0.75" header="0.3" footer="0.3"/>
  <pageSetup paperSize="9" orientation="portrait" horizontalDpi="200" verticalDpi="300"/>
</worksheet>
</file>

<file path=xl/worksheets/sheet2.xml><?xml version="1.0" encoding="utf-8"?>
<worksheet xmlns="http://schemas.openxmlformats.org/spreadsheetml/2006/main" xmlns:r="http://schemas.openxmlformats.org/officeDocument/2006/relationships">
  <dimension ref="A1:J219"/>
  <sheetViews>
    <sheetView topLeftCell="B162" zoomScale="70" zoomScaleNormal="70" workbookViewId="0">
      <selection activeCell="F185" sqref="F185"/>
    </sheetView>
  </sheetViews>
  <sheetFormatPr defaultColWidth="8.88671875" defaultRowHeight="30" customHeight="1"/>
  <cols>
    <col min="1" max="1" width="6.88671875" style="2" customWidth="1"/>
    <col min="2" max="2" width="23.77734375" style="2" customWidth="1"/>
    <col min="3" max="3" width="52" style="2" customWidth="1"/>
    <col min="4" max="4" width="30.21875" style="2" customWidth="1"/>
    <col min="5" max="5" width="29.109375" style="3" customWidth="1"/>
    <col min="6" max="6" width="26.77734375" style="3" customWidth="1"/>
    <col min="7" max="7" width="28.44140625" style="2" customWidth="1"/>
    <col min="8" max="8" width="30.77734375" style="3" customWidth="1"/>
    <col min="9" max="9" width="34.21875" style="3" customWidth="1"/>
    <col min="10" max="10" width="41.109375" style="2" customWidth="1"/>
    <col min="11" max="16384" width="8.88671875" style="2"/>
  </cols>
  <sheetData>
    <row r="1" spans="1:10" ht="30" customHeight="1">
      <c r="A1" s="2" t="s">
        <v>0</v>
      </c>
    </row>
    <row r="2" spans="1:10" ht="30" customHeight="1">
      <c r="A2" s="355" t="s">
        <v>1</v>
      </c>
      <c r="B2" s="355"/>
      <c r="C2" s="355"/>
      <c r="D2" s="355"/>
      <c r="E2" s="355"/>
      <c r="F2" s="355"/>
      <c r="G2" s="355"/>
      <c r="H2" s="355"/>
      <c r="I2" s="355"/>
    </row>
    <row r="3" spans="1:10" ht="30" customHeight="1">
      <c r="A3" s="123" t="s">
        <v>2</v>
      </c>
      <c r="B3" s="123" t="s">
        <v>3</v>
      </c>
      <c r="C3" s="124" t="s">
        <v>4</v>
      </c>
      <c r="D3" s="123" t="s">
        <v>5</v>
      </c>
      <c r="E3" s="125" t="s">
        <v>6</v>
      </c>
      <c r="F3" s="125" t="s">
        <v>7</v>
      </c>
      <c r="G3" s="123" t="s">
        <v>8</v>
      </c>
      <c r="H3" s="125" t="s">
        <v>9</v>
      </c>
      <c r="I3" s="125" t="s">
        <v>10</v>
      </c>
      <c r="J3" s="123" t="s">
        <v>11</v>
      </c>
    </row>
    <row r="4" spans="1:10" ht="30" customHeight="1">
      <c r="A4" s="354">
        <v>1</v>
      </c>
      <c r="B4" s="354" t="s">
        <v>64</v>
      </c>
      <c r="C4" s="126" t="s">
        <v>65</v>
      </c>
      <c r="D4" s="127" t="s">
        <v>17</v>
      </c>
      <c r="E4" s="43">
        <v>4000</v>
      </c>
      <c r="F4" s="43">
        <v>4000</v>
      </c>
      <c r="G4" s="128" t="s">
        <v>66</v>
      </c>
      <c r="H4" s="43">
        <v>0</v>
      </c>
      <c r="I4" s="143">
        <v>205.2</v>
      </c>
      <c r="J4" s="361">
        <f>15935.7-1500</f>
        <v>14435.7</v>
      </c>
    </row>
    <row r="5" spans="1:10" ht="30" customHeight="1">
      <c r="A5" s="354"/>
      <c r="B5" s="354"/>
      <c r="C5" s="129"/>
      <c r="D5" s="130"/>
      <c r="E5" s="47">
        <v>2000</v>
      </c>
      <c r="F5" s="47">
        <v>2000</v>
      </c>
      <c r="G5" s="131" t="s">
        <v>67</v>
      </c>
      <c r="H5" s="47">
        <v>0</v>
      </c>
      <c r="I5" s="144">
        <v>0</v>
      </c>
      <c r="J5" s="362"/>
    </row>
    <row r="6" spans="1:10" ht="30" customHeight="1">
      <c r="A6" s="354"/>
      <c r="B6" s="354"/>
      <c r="C6" s="132" t="s">
        <v>68</v>
      </c>
      <c r="D6" s="133" t="s">
        <v>17</v>
      </c>
      <c r="E6" s="51">
        <v>750</v>
      </c>
      <c r="F6" s="51">
        <v>750</v>
      </c>
      <c r="G6" s="133" t="s">
        <v>69</v>
      </c>
      <c r="H6" s="134">
        <v>750</v>
      </c>
      <c r="I6" s="145">
        <v>102.6</v>
      </c>
      <c r="J6" s="363"/>
    </row>
    <row r="7" spans="1:10" ht="30" customHeight="1">
      <c r="A7" s="354"/>
      <c r="B7" s="354"/>
      <c r="C7" s="132"/>
      <c r="D7" s="133"/>
      <c r="E7" s="51">
        <v>750</v>
      </c>
      <c r="F7" s="51">
        <v>750</v>
      </c>
      <c r="G7" s="133" t="s">
        <v>70</v>
      </c>
      <c r="H7" s="134">
        <v>750</v>
      </c>
      <c r="I7" s="60">
        <v>0</v>
      </c>
      <c r="J7" s="363"/>
    </row>
    <row r="8" spans="1:10" ht="30" customHeight="1">
      <c r="A8" s="354"/>
      <c r="B8" s="354"/>
      <c r="C8" s="132"/>
      <c r="D8" s="133"/>
      <c r="E8" s="51">
        <v>1500</v>
      </c>
      <c r="F8" s="51">
        <v>1500</v>
      </c>
      <c r="G8" s="133" t="s">
        <v>71</v>
      </c>
      <c r="H8" s="134">
        <v>0</v>
      </c>
      <c r="I8" s="60">
        <v>0</v>
      </c>
      <c r="J8" s="363"/>
    </row>
    <row r="9" spans="1:10" ht="30" customHeight="1">
      <c r="A9" s="354"/>
      <c r="B9" s="354"/>
      <c r="C9" s="132" t="s">
        <v>72</v>
      </c>
      <c r="D9" s="133" t="s">
        <v>17</v>
      </c>
      <c r="E9" s="51">
        <v>500</v>
      </c>
      <c r="F9" s="51">
        <v>500</v>
      </c>
      <c r="G9" s="133" t="s">
        <v>73</v>
      </c>
      <c r="H9" s="51">
        <v>0</v>
      </c>
      <c r="I9" s="145">
        <v>51.3</v>
      </c>
      <c r="J9" s="363"/>
    </row>
    <row r="10" spans="1:10" ht="30" customHeight="1">
      <c r="A10" s="354"/>
      <c r="B10" s="354"/>
      <c r="C10" s="132"/>
      <c r="D10" s="133"/>
      <c r="E10" s="51">
        <v>1000</v>
      </c>
      <c r="F10" s="51">
        <v>1000</v>
      </c>
      <c r="G10" s="133" t="s">
        <v>74</v>
      </c>
      <c r="H10" s="51">
        <v>0</v>
      </c>
      <c r="I10" s="60">
        <v>0</v>
      </c>
      <c r="J10" s="363"/>
    </row>
    <row r="11" spans="1:10" ht="30" customHeight="1">
      <c r="A11" s="354"/>
      <c r="B11" s="354"/>
      <c r="C11" s="132" t="s">
        <v>75</v>
      </c>
      <c r="D11" s="133" t="s">
        <v>17</v>
      </c>
      <c r="E11" s="51">
        <v>2500</v>
      </c>
      <c r="F11" s="51">
        <v>2500</v>
      </c>
      <c r="G11" s="133" t="s">
        <v>76</v>
      </c>
      <c r="H11" s="51">
        <v>0</v>
      </c>
      <c r="I11" s="60">
        <v>85.5</v>
      </c>
      <c r="J11" s="363"/>
    </row>
    <row r="12" spans="1:10" ht="30" customHeight="1">
      <c r="A12" s="354"/>
      <c r="B12" s="354"/>
      <c r="C12" s="135" t="s">
        <v>77</v>
      </c>
      <c r="D12" s="54" t="s">
        <v>32</v>
      </c>
      <c r="E12" s="55">
        <v>3500</v>
      </c>
      <c r="F12" s="55">
        <v>3500</v>
      </c>
      <c r="G12" s="54" t="s">
        <v>78</v>
      </c>
      <c r="H12" s="55">
        <v>0</v>
      </c>
      <c r="I12" s="61">
        <v>119.7</v>
      </c>
      <c r="J12" s="364"/>
    </row>
    <row r="13" spans="1:10" ht="30" customHeight="1">
      <c r="A13" s="354">
        <v>2</v>
      </c>
      <c r="B13" s="354" t="s">
        <v>79</v>
      </c>
      <c r="C13" s="126" t="s">
        <v>80</v>
      </c>
      <c r="D13" s="127" t="s">
        <v>17</v>
      </c>
      <c r="E13" s="43">
        <v>2500</v>
      </c>
      <c r="F13" s="43">
        <v>2500</v>
      </c>
      <c r="G13" s="127" t="s">
        <v>81</v>
      </c>
      <c r="H13" s="43">
        <v>0</v>
      </c>
      <c r="I13" s="146">
        <v>0</v>
      </c>
      <c r="J13" s="351">
        <v>34400</v>
      </c>
    </row>
    <row r="14" spans="1:10" ht="30" customHeight="1">
      <c r="A14" s="354"/>
      <c r="B14" s="354"/>
      <c r="C14" s="132"/>
      <c r="D14" s="133"/>
      <c r="E14" s="47">
        <v>1000</v>
      </c>
      <c r="F14" s="47">
        <v>1000</v>
      </c>
      <c r="G14" s="46" t="s">
        <v>82</v>
      </c>
      <c r="H14" s="47">
        <v>1000</v>
      </c>
      <c r="I14" s="147">
        <v>0</v>
      </c>
      <c r="J14" s="352"/>
    </row>
    <row r="15" spans="1:10" ht="30" customHeight="1">
      <c r="A15" s="354"/>
      <c r="B15" s="354"/>
      <c r="C15" s="132"/>
      <c r="D15" s="133"/>
      <c r="E15" s="47">
        <v>500</v>
      </c>
      <c r="F15" s="47">
        <v>500</v>
      </c>
      <c r="G15" s="46" t="s">
        <v>82</v>
      </c>
      <c r="H15" s="47">
        <v>0</v>
      </c>
      <c r="I15" s="147">
        <v>0</v>
      </c>
      <c r="J15" s="352"/>
    </row>
    <row r="16" spans="1:10" ht="30" customHeight="1">
      <c r="A16" s="354"/>
      <c r="B16" s="354"/>
      <c r="C16" s="132" t="s">
        <v>83</v>
      </c>
      <c r="D16" s="133" t="s">
        <v>17</v>
      </c>
      <c r="E16" s="51">
        <v>3000</v>
      </c>
      <c r="F16" s="51">
        <v>3000</v>
      </c>
      <c r="G16" s="133" t="s">
        <v>84</v>
      </c>
      <c r="H16" s="51">
        <v>0</v>
      </c>
      <c r="I16" s="147">
        <v>0</v>
      </c>
      <c r="J16" s="352"/>
    </row>
    <row r="17" spans="1:10" ht="30" customHeight="1">
      <c r="A17" s="354"/>
      <c r="B17" s="354"/>
      <c r="C17" s="132" t="s">
        <v>85</v>
      </c>
      <c r="D17" s="133" t="s">
        <v>17</v>
      </c>
      <c r="E17" s="51">
        <v>7000</v>
      </c>
      <c r="F17" s="51">
        <v>7000</v>
      </c>
      <c r="G17" s="133" t="s">
        <v>86</v>
      </c>
      <c r="H17" s="51">
        <v>0</v>
      </c>
      <c r="I17" s="147">
        <v>0</v>
      </c>
      <c r="J17" s="352"/>
    </row>
    <row r="18" spans="1:10" ht="30" customHeight="1">
      <c r="A18" s="354"/>
      <c r="B18" s="354"/>
      <c r="C18" s="132" t="s">
        <v>87</v>
      </c>
      <c r="D18" s="133" t="s">
        <v>20</v>
      </c>
      <c r="E18" s="51">
        <v>600</v>
      </c>
      <c r="F18" s="51">
        <v>600</v>
      </c>
      <c r="G18" s="133" t="s">
        <v>88</v>
      </c>
      <c r="H18" s="51">
        <v>0</v>
      </c>
      <c r="I18" s="147">
        <v>0</v>
      </c>
      <c r="J18" s="352"/>
    </row>
    <row r="19" spans="1:10" ht="30" customHeight="1">
      <c r="A19" s="354"/>
      <c r="B19" s="354"/>
      <c r="C19" s="132" t="s">
        <v>89</v>
      </c>
      <c r="D19" s="133" t="s">
        <v>14</v>
      </c>
      <c r="E19" s="51">
        <v>7800</v>
      </c>
      <c r="F19" s="51">
        <v>7800</v>
      </c>
      <c r="G19" s="133" t="s">
        <v>90</v>
      </c>
      <c r="H19" s="51">
        <v>0</v>
      </c>
      <c r="I19" s="147">
        <v>0</v>
      </c>
      <c r="J19" s="352"/>
    </row>
    <row r="20" spans="1:10" ht="30" customHeight="1">
      <c r="A20" s="354"/>
      <c r="B20" s="354"/>
      <c r="C20" s="135" t="s">
        <v>80</v>
      </c>
      <c r="D20" s="54" t="s">
        <v>17</v>
      </c>
      <c r="E20" s="55">
        <v>13000</v>
      </c>
      <c r="F20" s="55">
        <v>13000</v>
      </c>
      <c r="G20" s="136" t="s">
        <v>91</v>
      </c>
      <c r="H20" s="55">
        <v>0</v>
      </c>
      <c r="I20" s="148">
        <v>0</v>
      </c>
      <c r="J20" s="352"/>
    </row>
    <row r="21" spans="1:10" ht="30" customHeight="1">
      <c r="A21" s="376">
        <v>3</v>
      </c>
      <c r="B21" s="376" t="s">
        <v>92</v>
      </c>
      <c r="C21" s="126" t="s">
        <v>93</v>
      </c>
      <c r="D21" s="127" t="s">
        <v>17</v>
      </c>
      <c r="E21" s="137">
        <v>856.97400000000005</v>
      </c>
      <c r="F21" s="137">
        <v>856.97400000000005</v>
      </c>
      <c r="G21" s="127" t="s">
        <v>94</v>
      </c>
      <c r="H21" s="43">
        <v>0</v>
      </c>
      <c r="I21" s="149">
        <v>1080.9462510000001</v>
      </c>
      <c r="J21" s="365">
        <v>10817.387188999999</v>
      </c>
    </row>
    <row r="22" spans="1:10" ht="30" customHeight="1">
      <c r="A22" s="371"/>
      <c r="B22" s="371"/>
      <c r="C22" s="129"/>
      <c r="D22" s="130"/>
      <c r="E22" s="138">
        <v>593.02599999999995</v>
      </c>
      <c r="F22" s="138">
        <v>593.02599999999995</v>
      </c>
      <c r="G22" s="130" t="s">
        <v>95</v>
      </c>
      <c r="H22" s="47">
        <v>0</v>
      </c>
      <c r="I22" s="150">
        <v>0</v>
      </c>
      <c r="J22" s="366"/>
    </row>
    <row r="23" spans="1:10" ht="30" customHeight="1">
      <c r="A23" s="371"/>
      <c r="B23" s="371"/>
      <c r="C23" s="129"/>
      <c r="D23" s="130"/>
      <c r="E23" s="138">
        <v>886.52480000000003</v>
      </c>
      <c r="F23" s="138">
        <v>886.52480000000003</v>
      </c>
      <c r="G23" s="130" t="s">
        <v>96</v>
      </c>
      <c r="H23" s="47">
        <v>0</v>
      </c>
      <c r="I23" s="150">
        <v>0</v>
      </c>
      <c r="J23" s="366"/>
    </row>
    <row r="24" spans="1:10" ht="30" customHeight="1">
      <c r="A24" s="371"/>
      <c r="B24" s="371"/>
      <c r="C24" s="129"/>
      <c r="D24" s="130"/>
      <c r="E24" s="138">
        <v>613.47519999999997</v>
      </c>
      <c r="F24" s="138">
        <v>613.47519999999997</v>
      </c>
      <c r="G24" s="130" t="s">
        <v>96</v>
      </c>
      <c r="H24" s="47">
        <v>0</v>
      </c>
      <c r="I24" s="150">
        <v>0</v>
      </c>
      <c r="J24" s="366"/>
    </row>
    <row r="25" spans="1:10" ht="30" customHeight="1">
      <c r="A25" s="371"/>
      <c r="B25" s="371"/>
      <c r="C25" s="132" t="s">
        <v>97</v>
      </c>
      <c r="D25" s="133" t="s">
        <v>17</v>
      </c>
      <c r="E25" s="139">
        <v>960.40189999999996</v>
      </c>
      <c r="F25" s="139">
        <v>960.40189999999996</v>
      </c>
      <c r="G25" s="133" t="s">
        <v>98</v>
      </c>
      <c r="H25" s="51">
        <v>0</v>
      </c>
      <c r="I25" s="151">
        <v>1080.9462510000001</v>
      </c>
      <c r="J25" s="366"/>
    </row>
    <row r="26" spans="1:10" ht="30" customHeight="1">
      <c r="A26" s="371"/>
      <c r="B26" s="371"/>
      <c r="C26" s="132"/>
      <c r="D26" s="133"/>
      <c r="E26" s="139">
        <v>664.59810000000004</v>
      </c>
      <c r="F26" s="139">
        <v>664.59810000000004</v>
      </c>
      <c r="G26" s="133" t="s">
        <v>98</v>
      </c>
      <c r="H26" s="51">
        <v>0</v>
      </c>
      <c r="I26" s="152">
        <v>0</v>
      </c>
      <c r="J26" s="366"/>
    </row>
    <row r="27" spans="1:10" ht="30" customHeight="1">
      <c r="A27" s="371"/>
      <c r="B27" s="371"/>
      <c r="C27" s="132"/>
      <c r="D27" s="133"/>
      <c r="E27" s="139">
        <v>664.59810000000004</v>
      </c>
      <c r="F27" s="139">
        <v>664.59810000000004</v>
      </c>
      <c r="G27" s="133" t="s">
        <v>99</v>
      </c>
      <c r="H27" s="51">
        <v>0</v>
      </c>
      <c r="I27" s="152">
        <v>0</v>
      </c>
      <c r="J27" s="366"/>
    </row>
    <row r="28" spans="1:10" ht="30" customHeight="1">
      <c r="A28" s="371"/>
      <c r="B28" s="371"/>
      <c r="C28" s="132"/>
      <c r="D28" s="133"/>
      <c r="E28" s="139">
        <v>960.40189999999996</v>
      </c>
      <c r="F28" s="139">
        <v>960.40189999999996</v>
      </c>
      <c r="G28" s="133" t="s">
        <v>100</v>
      </c>
      <c r="H28" s="51">
        <v>0</v>
      </c>
      <c r="I28" s="152">
        <v>0</v>
      </c>
      <c r="J28" s="366"/>
    </row>
    <row r="29" spans="1:10" ht="30" customHeight="1">
      <c r="A29" s="371"/>
      <c r="B29" s="371"/>
      <c r="C29" s="132" t="s">
        <v>101</v>
      </c>
      <c r="D29" s="133" t="s">
        <v>32</v>
      </c>
      <c r="E29" s="139">
        <v>265.95740000000001</v>
      </c>
      <c r="F29" s="139">
        <v>265.95740000000001</v>
      </c>
      <c r="G29" s="133" t="s">
        <v>102</v>
      </c>
      <c r="H29" s="51">
        <v>0</v>
      </c>
      <c r="I29" s="151">
        <v>348.10133400000001</v>
      </c>
      <c r="J29" s="366"/>
    </row>
    <row r="30" spans="1:10" ht="30" customHeight="1">
      <c r="A30" s="371"/>
      <c r="B30" s="371"/>
      <c r="C30" s="132"/>
      <c r="D30" s="133"/>
      <c r="E30" s="139">
        <v>184.04259999999999</v>
      </c>
      <c r="F30" s="139">
        <v>184.04259999999999</v>
      </c>
      <c r="G30" s="133" t="s">
        <v>103</v>
      </c>
      <c r="H30" s="51">
        <v>0</v>
      </c>
      <c r="I30" s="152">
        <v>0</v>
      </c>
      <c r="J30" s="366"/>
    </row>
    <row r="31" spans="1:10" ht="30" customHeight="1">
      <c r="A31" s="371"/>
      <c r="B31" s="371"/>
      <c r="C31" s="132"/>
      <c r="D31" s="133"/>
      <c r="E31" s="139">
        <v>295.50830000000002</v>
      </c>
      <c r="F31" s="139">
        <v>295.50830000000002</v>
      </c>
      <c r="G31" s="133" t="s">
        <v>104</v>
      </c>
      <c r="H31" s="51">
        <v>0</v>
      </c>
      <c r="I31" s="152">
        <v>0</v>
      </c>
      <c r="J31" s="366"/>
    </row>
    <row r="32" spans="1:10" ht="30" customHeight="1">
      <c r="A32" s="371"/>
      <c r="B32" s="371"/>
      <c r="C32" s="132"/>
      <c r="D32" s="133"/>
      <c r="E32" s="139">
        <v>204.49170000000001</v>
      </c>
      <c r="F32" s="139">
        <v>204.49170000000001</v>
      </c>
      <c r="G32" s="133" t="s">
        <v>104</v>
      </c>
      <c r="H32" s="51">
        <v>0</v>
      </c>
      <c r="I32" s="152">
        <v>0</v>
      </c>
      <c r="J32" s="366"/>
    </row>
    <row r="33" spans="1:10" ht="30" customHeight="1">
      <c r="A33" s="371"/>
      <c r="B33" s="371"/>
      <c r="C33" s="132" t="s">
        <v>105</v>
      </c>
      <c r="D33" s="133" t="s">
        <v>20</v>
      </c>
      <c r="E33" s="139">
        <v>147.75409999999999</v>
      </c>
      <c r="F33" s="139">
        <v>147.75409999999999</v>
      </c>
      <c r="G33" s="133" t="s">
        <v>106</v>
      </c>
      <c r="H33" s="51">
        <v>0</v>
      </c>
      <c r="I33" s="151">
        <v>348.10133400000001</v>
      </c>
      <c r="J33" s="366"/>
    </row>
    <row r="34" spans="1:10" ht="30" customHeight="1">
      <c r="A34" s="371"/>
      <c r="B34" s="371"/>
      <c r="C34" s="132"/>
      <c r="D34" s="133"/>
      <c r="E34" s="139">
        <v>102.24590000000001</v>
      </c>
      <c r="F34" s="139">
        <v>102.24590000000001</v>
      </c>
      <c r="G34" s="133" t="s">
        <v>106</v>
      </c>
      <c r="H34" s="51">
        <v>0</v>
      </c>
      <c r="I34" s="152">
        <v>0</v>
      </c>
      <c r="J34" s="366"/>
    </row>
    <row r="35" spans="1:10" ht="30" customHeight="1">
      <c r="A35" s="371"/>
      <c r="B35" s="371"/>
      <c r="C35" s="132"/>
      <c r="D35" s="133"/>
      <c r="E35" s="139">
        <v>286.28840000000002</v>
      </c>
      <c r="F35" s="139">
        <v>286.28840000000002</v>
      </c>
      <c r="G35" s="133" t="s">
        <v>104</v>
      </c>
      <c r="H35" s="51">
        <v>0</v>
      </c>
      <c r="I35" s="152">
        <v>0</v>
      </c>
      <c r="J35" s="366"/>
    </row>
    <row r="36" spans="1:10" ht="30" customHeight="1">
      <c r="A36" s="371"/>
      <c r="B36" s="371"/>
      <c r="C36" s="132"/>
      <c r="D36" s="133"/>
      <c r="E36" s="139">
        <v>413.71159999999998</v>
      </c>
      <c r="F36" s="139">
        <v>413.71159999999998</v>
      </c>
      <c r="G36" s="133" t="s">
        <v>104</v>
      </c>
      <c r="H36" s="51">
        <v>0</v>
      </c>
      <c r="I36" s="152">
        <v>0</v>
      </c>
      <c r="J36" s="366"/>
    </row>
    <row r="37" spans="1:10" ht="30" customHeight="1">
      <c r="A37" s="371"/>
      <c r="B37" s="371"/>
      <c r="C37" s="132" t="s">
        <v>107</v>
      </c>
      <c r="D37" s="133" t="s">
        <v>17</v>
      </c>
      <c r="E37" s="139">
        <v>856.97400000000005</v>
      </c>
      <c r="F37" s="139">
        <v>856.97400000000005</v>
      </c>
      <c r="G37" s="133" t="s">
        <v>108</v>
      </c>
      <c r="H37" s="51">
        <v>0</v>
      </c>
      <c r="I37" s="151">
        <v>531.31256499999995</v>
      </c>
      <c r="J37" s="366"/>
    </row>
    <row r="38" spans="1:10" ht="30" customHeight="1">
      <c r="A38" s="371"/>
      <c r="B38" s="371"/>
      <c r="C38" s="132"/>
      <c r="D38" s="133"/>
      <c r="E38" s="139">
        <v>593.02599999999995</v>
      </c>
      <c r="F38" s="139">
        <v>593.02599999999995</v>
      </c>
      <c r="G38" s="133" t="s">
        <v>108</v>
      </c>
      <c r="H38" s="51">
        <v>0</v>
      </c>
      <c r="I38" s="152">
        <v>0</v>
      </c>
      <c r="J38" s="366"/>
    </row>
    <row r="39" spans="1:10" ht="30" customHeight="1">
      <c r="A39" s="371"/>
      <c r="B39" s="371"/>
      <c r="C39" s="132" t="s">
        <v>109</v>
      </c>
      <c r="D39" s="133" t="s">
        <v>17</v>
      </c>
      <c r="E39" s="139">
        <v>325.0591</v>
      </c>
      <c r="F39" s="139">
        <v>325.0591</v>
      </c>
      <c r="G39" s="133" t="s">
        <v>108</v>
      </c>
      <c r="H39" s="51">
        <v>0</v>
      </c>
      <c r="I39" s="151">
        <v>201.532352</v>
      </c>
      <c r="J39" s="366"/>
    </row>
    <row r="40" spans="1:10" ht="30" customHeight="1">
      <c r="A40" s="371"/>
      <c r="B40" s="371"/>
      <c r="C40" s="132"/>
      <c r="D40" s="133"/>
      <c r="E40" s="139">
        <v>224.9409</v>
      </c>
      <c r="F40" s="139">
        <v>224.9409</v>
      </c>
      <c r="G40" s="133" t="s">
        <v>108</v>
      </c>
      <c r="H40" s="51">
        <v>0</v>
      </c>
      <c r="I40" s="152">
        <v>0</v>
      </c>
      <c r="J40" s="366"/>
    </row>
    <row r="41" spans="1:10" ht="30" customHeight="1">
      <c r="A41" s="371"/>
      <c r="B41" s="371"/>
      <c r="C41" s="132" t="s">
        <v>110</v>
      </c>
      <c r="D41" s="133" t="s">
        <v>17</v>
      </c>
      <c r="E41" s="139">
        <v>502.36410000000001</v>
      </c>
      <c r="F41" s="139">
        <v>502.36410000000001</v>
      </c>
      <c r="G41" s="133" t="s">
        <v>108</v>
      </c>
      <c r="H41" s="51">
        <v>0</v>
      </c>
      <c r="I41" s="151">
        <v>1080.9462599999999</v>
      </c>
      <c r="J41" s="366"/>
    </row>
    <row r="42" spans="1:10" ht="30" customHeight="1">
      <c r="A42" s="371"/>
      <c r="B42" s="371"/>
      <c r="C42" s="132"/>
      <c r="D42" s="133"/>
      <c r="E42" s="139">
        <v>347.63589999999999</v>
      </c>
      <c r="F42" s="139">
        <v>347.63589999999999</v>
      </c>
      <c r="G42" s="133" t="s">
        <v>108</v>
      </c>
      <c r="H42" s="51">
        <v>0</v>
      </c>
      <c r="I42" s="152">
        <v>0</v>
      </c>
      <c r="J42" s="366"/>
    </row>
    <row r="43" spans="1:10" ht="30" customHeight="1">
      <c r="A43" s="371"/>
      <c r="B43" s="371"/>
      <c r="C43" s="132"/>
      <c r="D43" s="133"/>
      <c r="E43" s="139">
        <v>1241.1348</v>
      </c>
      <c r="F43" s="139">
        <v>1241.1348</v>
      </c>
      <c r="G43" s="133" t="s">
        <v>111</v>
      </c>
      <c r="H43" s="51">
        <v>0</v>
      </c>
      <c r="I43" s="152">
        <v>0</v>
      </c>
      <c r="J43" s="366"/>
    </row>
    <row r="44" spans="1:10" ht="30" customHeight="1">
      <c r="A44" s="371"/>
      <c r="B44" s="371"/>
      <c r="C44" s="132"/>
      <c r="D44" s="133"/>
      <c r="E44" s="139">
        <v>858.86519999999996</v>
      </c>
      <c r="F44" s="139">
        <v>858.86519999999996</v>
      </c>
      <c r="G44" s="133" t="s">
        <v>111</v>
      </c>
      <c r="H44" s="51">
        <v>0</v>
      </c>
      <c r="I44" s="152">
        <v>0</v>
      </c>
      <c r="J44" s="366"/>
    </row>
    <row r="45" spans="1:10" ht="30" customHeight="1">
      <c r="A45" s="371"/>
      <c r="B45" s="371"/>
      <c r="C45" s="132" t="s">
        <v>112</v>
      </c>
      <c r="D45" s="133" t="s">
        <v>17</v>
      </c>
      <c r="E45" s="139">
        <v>975.17729999999995</v>
      </c>
      <c r="F45" s="139">
        <v>975.17729999999995</v>
      </c>
      <c r="G45" s="133" t="s">
        <v>113</v>
      </c>
      <c r="H45" s="51">
        <v>0</v>
      </c>
      <c r="I45" s="151">
        <v>604.59705599999995</v>
      </c>
      <c r="J45" s="367"/>
    </row>
    <row r="46" spans="1:10" ht="30" customHeight="1">
      <c r="A46" s="371"/>
      <c r="B46" s="371"/>
      <c r="C46" s="132"/>
      <c r="D46" s="133"/>
      <c r="E46" s="139">
        <v>674.82270000000005</v>
      </c>
      <c r="F46" s="139">
        <v>674.82270000000005</v>
      </c>
      <c r="G46" s="133" t="s">
        <v>114</v>
      </c>
      <c r="H46" s="51">
        <v>0</v>
      </c>
      <c r="I46" s="152">
        <v>0</v>
      </c>
      <c r="J46" s="366"/>
    </row>
    <row r="47" spans="1:10" ht="30" customHeight="1">
      <c r="A47" s="371"/>
      <c r="B47" s="371"/>
      <c r="C47" s="132" t="s">
        <v>115</v>
      </c>
      <c r="D47" s="133" t="s">
        <v>17</v>
      </c>
      <c r="E47" s="139">
        <v>443.26240000000001</v>
      </c>
      <c r="F47" s="139">
        <v>443.26240000000001</v>
      </c>
      <c r="G47" s="133" t="s">
        <v>116</v>
      </c>
      <c r="H47" s="51">
        <v>0</v>
      </c>
      <c r="I47" s="151">
        <v>274.81684300000001</v>
      </c>
      <c r="J47" s="366"/>
    </row>
    <row r="48" spans="1:10" ht="30" customHeight="1">
      <c r="A48" s="371"/>
      <c r="B48" s="371"/>
      <c r="C48" s="132"/>
      <c r="D48" s="133"/>
      <c r="E48" s="139">
        <v>306.73759999999999</v>
      </c>
      <c r="F48" s="139">
        <v>306.73759999999999</v>
      </c>
      <c r="G48" s="133" t="s">
        <v>116</v>
      </c>
      <c r="H48" s="51">
        <v>0</v>
      </c>
      <c r="I48" s="152">
        <v>0</v>
      </c>
      <c r="J48" s="366"/>
    </row>
    <row r="49" spans="1:10" ht="30" customHeight="1">
      <c r="A49" s="371"/>
      <c r="B49" s="371"/>
      <c r="C49" s="132" t="s">
        <v>117</v>
      </c>
      <c r="D49" s="133" t="s">
        <v>17</v>
      </c>
      <c r="E49" s="139">
        <v>856.97400000000005</v>
      </c>
      <c r="F49" s="139">
        <v>856.97400000000005</v>
      </c>
      <c r="G49" s="133" t="s">
        <v>118</v>
      </c>
      <c r="H49" s="51">
        <v>0</v>
      </c>
      <c r="I49" s="151">
        <v>531.31256499999995</v>
      </c>
      <c r="J49" s="366"/>
    </row>
    <row r="50" spans="1:10" ht="30" customHeight="1">
      <c r="A50" s="372"/>
      <c r="B50" s="372"/>
      <c r="C50" s="129"/>
      <c r="D50" s="130"/>
      <c r="E50" s="138">
        <v>593.02599999999995</v>
      </c>
      <c r="F50" s="138">
        <v>593.02599999999995</v>
      </c>
      <c r="G50" s="133" t="s">
        <v>118</v>
      </c>
      <c r="H50" s="47">
        <v>0</v>
      </c>
      <c r="I50" s="150">
        <v>0</v>
      </c>
      <c r="J50" s="59"/>
    </row>
    <row r="51" spans="1:10" ht="30" customHeight="1">
      <c r="A51" s="354">
        <v>4</v>
      </c>
      <c r="B51" s="377" t="s">
        <v>119</v>
      </c>
      <c r="C51" s="140" t="s">
        <v>120</v>
      </c>
      <c r="D51" s="42" t="s">
        <v>121</v>
      </c>
      <c r="E51" s="43">
        <v>25000</v>
      </c>
      <c r="F51" s="43">
        <v>25000</v>
      </c>
      <c r="G51" s="42" t="s">
        <v>122</v>
      </c>
      <c r="H51" s="43">
        <v>0</v>
      </c>
      <c r="I51" s="57">
        <v>21000</v>
      </c>
      <c r="J51" s="351">
        <v>12280</v>
      </c>
    </row>
    <row r="52" spans="1:10" ht="30" customHeight="1">
      <c r="A52" s="354"/>
      <c r="B52" s="354"/>
      <c r="C52" s="141" t="s">
        <v>123</v>
      </c>
      <c r="D52" s="50" t="s">
        <v>20</v>
      </c>
      <c r="E52" s="51">
        <v>25000</v>
      </c>
      <c r="F52" s="51">
        <v>18000</v>
      </c>
      <c r="G52" s="50" t="s">
        <v>124</v>
      </c>
      <c r="H52" s="51">
        <v>0</v>
      </c>
      <c r="I52" s="60">
        <v>9720</v>
      </c>
      <c r="J52" s="352"/>
    </row>
    <row r="53" spans="1:10" ht="30" customHeight="1">
      <c r="A53" s="376">
        <v>5</v>
      </c>
      <c r="B53" s="373" t="s">
        <v>125</v>
      </c>
      <c r="C53" s="140" t="s">
        <v>126</v>
      </c>
      <c r="D53" s="127" t="s">
        <v>17</v>
      </c>
      <c r="E53" s="43">
        <v>600</v>
      </c>
      <c r="F53" s="43">
        <v>600</v>
      </c>
      <c r="G53" s="127" t="s">
        <v>127</v>
      </c>
      <c r="H53" s="43">
        <v>0</v>
      </c>
      <c r="I53" s="153">
        <v>0</v>
      </c>
      <c r="J53" s="351">
        <v>13200</v>
      </c>
    </row>
    <row r="54" spans="1:10" ht="30" customHeight="1">
      <c r="A54" s="371"/>
      <c r="B54" s="374"/>
      <c r="C54" s="141" t="s">
        <v>128</v>
      </c>
      <c r="D54" s="133" t="s">
        <v>17</v>
      </c>
      <c r="E54" s="51">
        <v>1500</v>
      </c>
      <c r="F54" s="51">
        <v>1500</v>
      </c>
      <c r="G54" s="133" t="s">
        <v>129</v>
      </c>
      <c r="H54" s="51">
        <v>0</v>
      </c>
      <c r="I54" s="154">
        <v>0</v>
      </c>
      <c r="J54" s="352"/>
    </row>
    <row r="55" spans="1:10" ht="30" customHeight="1">
      <c r="A55" s="371"/>
      <c r="B55" s="374"/>
      <c r="C55" s="141"/>
      <c r="D55" s="133"/>
      <c r="E55" s="51">
        <v>1500</v>
      </c>
      <c r="F55" s="51">
        <v>1500</v>
      </c>
      <c r="G55" s="133" t="s">
        <v>130</v>
      </c>
      <c r="H55" s="51">
        <v>0</v>
      </c>
      <c r="I55" s="154">
        <v>0</v>
      </c>
      <c r="J55" s="352"/>
    </row>
    <row r="56" spans="1:10" ht="30" customHeight="1">
      <c r="A56" s="371"/>
      <c r="B56" s="374"/>
      <c r="C56" s="141" t="s">
        <v>131</v>
      </c>
      <c r="D56" s="133" t="s">
        <v>17</v>
      </c>
      <c r="E56" s="51">
        <v>500</v>
      </c>
      <c r="F56" s="51">
        <v>500</v>
      </c>
      <c r="G56" s="133" t="s">
        <v>132</v>
      </c>
      <c r="H56" s="51">
        <v>0</v>
      </c>
      <c r="I56" s="154">
        <v>0</v>
      </c>
      <c r="J56" s="352"/>
    </row>
    <row r="57" spans="1:10" ht="30" customHeight="1">
      <c r="A57" s="371"/>
      <c r="B57" s="374"/>
      <c r="C57" s="141"/>
      <c r="D57" s="133"/>
      <c r="E57" s="51">
        <v>500</v>
      </c>
      <c r="F57" s="51">
        <v>500</v>
      </c>
      <c r="G57" s="133" t="s">
        <v>133</v>
      </c>
      <c r="H57" s="51">
        <v>0</v>
      </c>
      <c r="I57" s="154">
        <v>0</v>
      </c>
      <c r="J57" s="352"/>
    </row>
    <row r="58" spans="1:10" ht="30" customHeight="1">
      <c r="A58" s="371"/>
      <c r="B58" s="374"/>
      <c r="C58" s="141" t="s">
        <v>134</v>
      </c>
      <c r="D58" s="133" t="s">
        <v>17</v>
      </c>
      <c r="E58" s="51">
        <v>2000</v>
      </c>
      <c r="F58" s="51">
        <v>2000</v>
      </c>
      <c r="G58" s="133" t="s">
        <v>135</v>
      </c>
      <c r="H58" s="51">
        <v>0</v>
      </c>
      <c r="I58" s="154">
        <v>0</v>
      </c>
      <c r="J58" s="352"/>
    </row>
    <row r="59" spans="1:10" ht="30" customHeight="1">
      <c r="A59" s="371"/>
      <c r="B59" s="374"/>
      <c r="C59" s="141" t="s">
        <v>136</v>
      </c>
      <c r="D59" s="133" t="s">
        <v>17</v>
      </c>
      <c r="E59" s="51">
        <v>750</v>
      </c>
      <c r="F59" s="51">
        <v>750</v>
      </c>
      <c r="G59" s="133" t="s">
        <v>137</v>
      </c>
      <c r="H59" s="51">
        <v>0</v>
      </c>
      <c r="I59" s="154">
        <v>0</v>
      </c>
      <c r="J59" s="352"/>
    </row>
    <row r="60" spans="1:10" ht="30" customHeight="1">
      <c r="A60" s="371"/>
      <c r="B60" s="374"/>
      <c r="C60" s="141"/>
      <c r="D60" s="133"/>
      <c r="E60" s="51">
        <v>750</v>
      </c>
      <c r="F60" s="51">
        <v>750</v>
      </c>
      <c r="G60" s="133" t="s">
        <v>137</v>
      </c>
      <c r="H60" s="51">
        <v>0</v>
      </c>
      <c r="I60" s="154">
        <v>300</v>
      </c>
      <c r="J60" s="352"/>
    </row>
    <row r="61" spans="1:10" ht="30" customHeight="1">
      <c r="A61" s="371"/>
      <c r="B61" s="374"/>
      <c r="C61" s="141" t="s">
        <v>138</v>
      </c>
      <c r="D61" s="133" t="s">
        <v>17</v>
      </c>
      <c r="E61" s="51">
        <v>1000</v>
      </c>
      <c r="F61" s="51">
        <v>1000</v>
      </c>
      <c r="G61" s="133" t="s">
        <v>139</v>
      </c>
      <c r="H61" s="51">
        <v>0</v>
      </c>
      <c r="I61" s="154">
        <v>400</v>
      </c>
      <c r="J61" s="352"/>
    </row>
    <row r="62" spans="1:10" ht="30" customHeight="1">
      <c r="A62" s="371"/>
      <c r="B62" s="374"/>
      <c r="C62" s="141"/>
      <c r="D62" s="133"/>
      <c r="E62" s="51">
        <v>1000</v>
      </c>
      <c r="F62" s="51">
        <v>1000</v>
      </c>
      <c r="G62" s="133" t="s">
        <v>140</v>
      </c>
      <c r="H62" s="51">
        <v>0</v>
      </c>
      <c r="I62" s="154">
        <v>400</v>
      </c>
      <c r="J62" s="352"/>
    </row>
    <row r="63" spans="1:10" ht="30" customHeight="1">
      <c r="A63" s="371"/>
      <c r="B63" s="374"/>
      <c r="C63" s="141" t="s">
        <v>141</v>
      </c>
      <c r="D63" s="133" t="s">
        <v>17</v>
      </c>
      <c r="E63" s="51">
        <v>1000</v>
      </c>
      <c r="F63" s="51">
        <v>1000</v>
      </c>
      <c r="G63" s="133" t="s">
        <v>142</v>
      </c>
      <c r="H63" s="51">
        <v>0</v>
      </c>
      <c r="I63" s="154">
        <v>400</v>
      </c>
      <c r="J63" s="352"/>
    </row>
    <row r="64" spans="1:10" ht="30" customHeight="1">
      <c r="A64" s="371"/>
      <c r="B64" s="374"/>
      <c r="C64" s="141"/>
      <c r="D64" s="133"/>
      <c r="E64" s="51">
        <v>1000</v>
      </c>
      <c r="F64" s="51">
        <v>1000</v>
      </c>
      <c r="G64" s="142" t="s">
        <v>143</v>
      </c>
      <c r="H64" s="51">
        <v>0</v>
      </c>
      <c r="I64" s="154">
        <v>400</v>
      </c>
      <c r="J64" s="352"/>
    </row>
    <row r="65" spans="1:10" ht="30" customHeight="1">
      <c r="A65" s="371"/>
      <c r="B65" s="374"/>
      <c r="C65" s="141" t="s">
        <v>144</v>
      </c>
      <c r="D65" s="133" t="s">
        <v>17</v>
      </c>
      <c r="E65" s="51">
        <v>1500</v>
      </c>
      <c r="F65" s="51">
        <v>1500</v>
      </c>
      <c r="G65" s="133" t="s">
        <v>145</v>
      </c>
      <c r="H65" s="51">
        <v>0</v>
      </c>
      <c r="I65" s="154">
        <v>600</v>
      </c>
      <c r="J65" s="352"/>
    </row>
    <row r="66" spans="1:10" ht="30" customHeight="1">
      <c r="A66" s="371"/>
      <c r="B66" s="374"/>
      <c r="C66" s="141" t="s">
        <v>146</v>
      </c>
      <c r="D66" s="133" t="s">
        <v>17</v>
      </c>
      <c r="E66" s="51">
        <v>1000</v>
      </c>
      <c r="F66" s="51">
        <v>1000</v>
      </c>
      <c r="G66" s="133" t="s">
        <v>147</v>
      </c>
      <c r="H66" s="51">
        <v>0</v>
      </c>
      <c r="I66" s="154">
        <v>400</v>
      </c>
      <c r="J66" s="352"/>
    </row>
    <row r="67" spans="1:10" ht="30" customHeight="1">
      <c r="A67" s="371"/>
      <c r="B67" s="374"/>
      <c r="C67" s="141" t="s">
        <v>148</v>
      </c>
      <c r="D67" s="133" t="s">
        <v>32</v>
      </c>
      <c r="E67" s="51">
        <v>750</v>
      </c>
      <c r="F67" s="51">
        <v>750</v>
      </c>
      <c r="G67" s="133" t="s">
        <v>149</v>
      </c>
      <c r="H67" s="51">
        <v>0</v>
      </c>
      <c r="I67" s="154">
        <v>300</v>
      </c>
      <c r="J67" s="352"/>
    </row>
    <row r="68" spans="1:10" ht="30" customHeight="1">
      <c r="A68" s="371"/>
      <c r="B68" s="374"/>
      <c r="C68" s="132"/>
      <c r="D68" s="133"/>
      <c r="E68" s="51">
        <v>750</v>
      </c>
      <c r="F68" s="51">
        <v>750</v>
      </c>
      <c r="G68" s="142" t="s">
        <v>150</v>
      </c>
      <c r="H68" s="51">
        <v>0</v>
      </c>
      <c r="I68" s="154">
        <v>300</v>
      </c>
      <c r="J68" s="352"/>
    </row>
    <row r="69" spans="1:10" ht="30" customHeight="1">
      <c r="A69" s="372"/>
      <c r="B69" s="375"/>
      <c r="C69" s="135" t="s">
        <v>128</v>
      </c>
      <c r="D69" s="54" t="s">
        <v>17</v>
      </c>
      <c r="E69" s="55">
        <v>1000</v>
      </c>
      <c r="F69" s="55">
        <v>1000</v>
      </c>
      <c r="G69" s="54" t="s">
        <v>151</v>
      </c>
      <c r="H69" s="55">
        <v>0</v>
      </c>
      <c r="I69" s="167">
        <v>400</v>
      </c>
      <c r="J69" s="353"/>
    </row>
    <row r="70" spans="1:10" ht="30" customHeight="1">
      <c r="A70" s="376">
        <v>6</v>
      </c>
      <c r="B70" s="368" t="s">
        <v>152</v>
      </c>
      <c r="C70" s="41" t="s">
        <v>47</v>
      </c>
      <c r="D70" s="42" t="s">
        <v>32</v>
      </c>
      <c r="E70" s="43">
        <v>2500</v>
      </c>
      <c r="F70" s="43">
        <v>700</v>
      </c>
      <c r="G70" s="127" t="s">
        <v>153</v>
      </c>
      <c r="H70" s="43">
        <v>0</v>
      </c>
      <c r="I70" s="57">
        <v>0</v>
      </c>
      <c r="J70" s="351">
        <v>13137.17</v>
      </c>
    </row>
    <row r="71" spans="1:10" ht="30" customHeight="1">
      <c r="A71" s="371"/>
      <c r="B71" s="369"/>
      <c r="C71" s="155"/>
      <c r="D71" s="133"/>
      <c r="E71" s="51">
        <v>2500</v>
      </c>
      <c r="F71" s="51">
        <v>300</v>
      </c>
      <c r="G71" s="133" t="s">
        <v>127</v>
      </c>
      <c r="H71" s="51">
        <v>0</v>
      </c>
      <c r="I71" s="60">
        <v>0</v>
      </c>
      <c r="J71" s="352"/>
    </row>
    <row r="72" spans="1:10" ht="30" customHeight="1">
      <c r="A72" s="371"/>
      <c r="B72" s="369"/>
      <c r="C72" s="155"/>
      <c r="D72" s="133"/>
      <c r="E72" s="51">
        <v>2500</v>
      </c>
      <c r="F72" s="51">
        <v>500</v>
      </c>
      <c r="G72" s="133" t="s">
        <v>154</v>
      </c>
      <c r="H72" s="51">
        <v>0</v>
      </c>
      <c r="I72" s="60">
        <v>0</v>
      </c>
      <c r="J72" s="352"/>
    </row>
    <row r="73" spans="1:10" ht="30" customHeight="1">
      <c r="A73" s="371"/>
      <c r="B73" s="369"/>
      <c r="C73" s="49" t="s">
        <v>155</v>
      </c>
      <c r="D73" s="50" t="s">
        <v>39</v>
      </c>
      <c r="E73" s="51">
        <v>1500</v>
      </c>
      <c r="F73" s="51">
        <v>282</v>
      </c>
      <c r="G73" s="133" t="s">
        <v>156</v>
      </c>
      <c r="H73" s="51">
        <v>0</v>
      </c>
      <c r="I73" s="60">
        <v>0</v>
      </c>
      <c r="J73" s="352"/>
    </row>
    <row r="74" spans="1:10" ht="30" customHeight="1">
      <c r="A74" s="371"/>
      <c r="B74" s="369"/>
      <c r="C74" s="49" t="s">
        <v>157</v>
      </c>
      <c r="D74" s="50" t="s">
        <v>17</v>
      </c>
      <c r="E74" s="51">
        <v>2750</v>
      </c>
      <c r="F74" s="51">
        <v>250</v>
      </c>
      <c r="G74" s="142" t="s">
        <v>158</v>
      </c>
      <c r="H74" s="51">
        <v>0</v>
      </c>
      <c r="I74" s="60">
        <v>0</v>
      </c>
      <c r="J74" s="352"/>
    </row>
    <row r="75" spans="1:10" ht="30" customHeight="1">
      <c r="A75" s="371"/>
      <c r="B75" s="369"/>
      <c r="C75" s="156" t="s">
        <v>159</v>
      </c>
      <c r="D75" s="157" t="s">
        <v>14</v>
      </c>
      <c r="E75" s="158">
        <v>1628.01</v>
      </c>
      <c r="F75" s="158">
        <v>1280</v>
      </c>
      <c r="G75" s="159" t="s">
        <v>160</v>
      </c>
      <c r="H75" s="51">
        <v>0</v>
      </c>
      <c r="I75" s="168">
        <v>461.35</v>
      </c>
      <c r="J75" s="352"/>
    </row>
    <row r="76" spans="1:10" ht="30" customHeight="1">
      <c r="A76" s="371"/>
      <c r="B76" s="369"/>
      <c r="C76" s="156"/>
      <c r="D76" s="159"/>
      <c r="E76" s="158">
        <v>1628.01</v>
      </c>
      <c r="F76" s="158">
        <v>714.04</v>
      </c>
      <c r="G76" s="159" t="s">
        <v>161</v>
      </c>
      <c r="H76" s="51">
        <v>0</v>
      </c>
      <c r="I76" s="168">
        <v>257.36</v>
      </c>
      <c r="J76" s="352"/>
    </row>
    <row r="77" spans="1:10" ht="30" customHeight="1">
      <c r="A77" s="371"/>
      <c r="B77" s="369"/>
      <c r="C77" s="156" t="s">
        <v>68</v>
      </c>
      <c r="D77" s="157" t="s">
        <v>17</v>
      </c>
      <c r="E77" s="158">
        <v>4212.84</v>
      </c>
      <c r="F77" s="158">
        <v>813.89</v>
      </c>
      <c r="G77" s="159" t="s">
        <v>162</v>
      </c>
      <c r="H77" s="51">
        <v>0</v>
      </c>
      <c r="I77" s="168">
        <v>293.35000000000002</v>
      </c>
      <c r="J77" s="352"/>
    </row>
    <row r="78" spans="1:10" ht="30" customHeight="1">
      <c r="A78" s="371"/>
      <c r="B78" s="369"/>
      <c r="C78" s="156"/>
      <c r="D78" s="159"/>
      <c r="E78" s="158">
        <v>4212.84</v>
      </c>
      <c r="F78" s="158">
        <v>3526.86</v>
      </c>
      <c r="G78" s="159" t="s">
        <v>163</v>
      </c>
      <c r="H78" s="51">
        <v>0</v>
      </c>
      <c r="I78" s="168">
        <v>1271.19</v>
      </c>
      <c r="J78" s="352"/>
    </row>
    <row r="79" spans="1:10" ht="30" customHeight="1">
      <c r="A79" s="371"/>
      <c r="B79" s="369"/>
      <c r="C79" s="156"/>
      <c r="D79" s="159"/>
      <c r="E79" s="158">
        <v>4212.84</v>
      </c>
      <c r="F79" s="158">
        <v>450</v>
      </c>
      <c r="G79" s="159" t="s">
        <v>164</v>
      </c>
      <c r="H79" s="51">
        <v>0</v>
      </c>
      <c r="I79" s="168">
        <v>162.19</v>
      </c>
      <c r="J79" s="352"/>
    </row>
    <row r="80" spans="1:10" ht="30" customHeight="1">
      <c r="A80" s="371"/>
      <c r="B80" s="369"/>
      <c r="C80" s="156" t="s">
        <v>165</v>
      </c>
      <c r="D80" s="157" t="s">
        <v>14</v>
      </c>
      <c r="E80" s="158">
        <v>2142.12</v>
      </c>
      <c r="F80" s="158">
        <v>235.95</v>
      </c>
      <c r="G80" s="159" t="s">
        <v>166</v>
      </c>
      <c r="H80" s="51">
        <v>0</v>
      </c>
      <c r="I80" s="168">
        <v>85.05</v>
      </c>
      <c r="J80" s="352"/>
    </row>
    <row r="81" spans="1:10" ht="30" customHeight="1">
      <c r="A81" s="371"/>
      <c r="B81" s="369"/>
      <c r="C81" s="156" t="s">
        <v>167</v>
      </c>
      <c r="D81" s="157" t="s">
        <v>17</v>
      </c>
      <c r="E81" s="158">
        <v>1927.91</v>
      </c>
      <c r="F81" s="158">
        <v>1285.27</v>
      </c>
      <c r="G81" s="160" t="s">
        <v>168</v>
      </c>
      <c r="H81" s="51">
        <v>0</v>
      </c>
      <c r="I81" s="168">
        <v>463.25</v>
      </c>
      <c r="J81" s="352"/>
    </row>
    <row r="82" spans="1:10" ht="30" customHeight="1">
      <c r="A82" s="371"/>
      <c r="B82" s="369"/>
      <c r="C82" s="156"/>
      <c r="D82" s="157"/>
      <c r="E82" s="158">
        <v>1927.91</v>
      </c>
      <c r="F82" s="158">
        <v>642.64</v>
      </c>
      <c r="G82" s="160" t="s">
        <v>169</v>
      </c>
      <c r="H82" s="51">
        <v>0</v>
      </c>
      <c r="I82" s="168">
        <v>231.63</v>
      </c>
      <c r="J82" s="352"/>
    </row>
    <row r="83" spans="1:10" ht="30" customHeight="1">
      <c r="A83" s="371"/>
      <c r="B83" s="369"/>
      <c r="C83" s="156" t="s">
        <v>170</v>
      </c>
      <c r="D83" s="157" t="s">
        <v>32</v>
      </c>
      <c r="E83" s="158">
        <v>2356.33</v>
      </c>
      <c r="F83" s="158">
        <v>1428.08</v>
      </c>
      <c r="G83" s="159" t="s">
        <v>139</v>
      </c>
      <c r="H83" s="51">
        <v>0</v>
      </c>
      <c r="I83" s="168">
        <v>514.73</v>
      </c>
      <c r="J83" s="352"/>
    </row>
    <row r="84" spans="1:10" ht="30" customHeight="1">
      <c r="A84" s="371"/>
      <c r="B84" s="369"/>
      <c r="C84" s="156"/>
      <c r="D84" s="157"/>
      <c r="E84" s="158">
        <v>2356.33</v>
      </c>
      <c r="F84" s="158">
        <v>928.25</v>
      </c>
      <c r="G84" s="160" t="s">
        <v>171</v>
      </c>
      <c r="H84" s="51">
        <v>0</v>
      </c>
      <c r="I84" s="168">
        <v>334.57</v>
      </c>
      <c r="J84" s="352"/>
    </row>
    <row r="85" spans="1:10" ht="30" customHeight="1">
      <c r="A85" s="371"/>
      <c r="B85" s="369"/>
      <c r="C85" s="156" t="s">
        <v>172</v>
      </c>
      <c r="D85" s="157" t="s">
        <v>17</v>
      </c>
      <c r="E85" s="158">
        <v>1428.08</v>
      </c>
      <c r="F85" s="158">
        <v>714.04</v>
      </c>
      <c r="G85" s="159" t="s">
        <v>173</v>
      </c>
      <c r="H85" s="51">
        <v>0</v>
      </c>
      <c r="I85" s="168">
        <v>257.36</v>
      </c>
      <c r="J85" s="352"/>
    </row>
    <row r="86" spans="1:10" ht="30" customHeight="1">
      <c r="A86" s="371"/>
      <c r="B86" s="369"/>
      <c r="C86" s="156"/>
      <c r="D86" s="157"/>
      <c r="E86" s="158">
        <v>1428.08</v>
      </c>
      <c r="F86" s="158">
        <v>714.04</v>
      </c>
      <c r="G86" s="160" t="s">
        <v>174</v>
      </c>
      <c r="H86" s="51">
        <v>0</v>
      </c>
      <c r="I86" s="168">
        <v>257.36</v>
      </c>
      <c r="J86" s="352"/>
    </row>
    <row r="87" spans="1:10" ht="30" customHeight="1">
      <c r="A87" s="371"/>
      <c r="B87" s="369"/>
      <c r="C87" s="156" t="s">
        <v>175</v>
      </c>
      <c r="D87" s="157" t="s">
        <v>32</v>
      </c>
      <c r="E87" s="158">
        <v>2177.8200000000002</v>
      </c>
      <c r="F87" s="158">
        <v>856.85</v>
      </c>
      <c r="G87" s="159" t="s">
        <v>176</v>
      </c>
      <c r="H87" s="51">
        <v>0</v>
      </c>
      <c r="I87" s="168">
        <v>308.83999999999997</v>
      </c>
      <c r="J87" s="352"/>
    </row>
    <row r="88" spans="1:10" ht="30" customHeight="1">
      <c r="A88" s="371"/>
      <c r="B88" s="369"/>
      <c r="C88" s="156"/>
      <c r="D88" s="157"/>
      <c r="E88" s="158">
        <v>2177.8200000000002</v>
      </c>
      <c r="F88" s="158">
        <v>464.13</v>
      </c>
      <c r="G88" s="160" t="s">
        <v>177</v>
      </c>
      <c r="H88" s="51">
        <v>0</v>
      </c>
      <c r="I88" s="168">
        <v>167.29</v>
      </c>
      <c r="J88" s="352"/>
    </row>
    <row r="89" spans="1:10" ht="30" customHeight="1">
      <c r="A89" s="371"/>
      <c r="B89" s="369"/>
      <c r="C89" s="156" t="s">
        <v>178</v>
      </c>
      <c r="D89" s="157" t="s">
        <v>17</v>
      </c>
      <c r="E89" s="158">
        <v>810.35</v>
      </c>
      <c r="F89" s="158">
        <v>714.04</v>
      </c>
      <c r="G89" s="159" t="s">
        <v>179</v>
      </c>
      <c r="H89" s="51">
        <v>0</v>
      </c>
      <c r="I89" s="168">
        <v>257.36</v>
      </c>
      <c r="J89" s="352"/>
    </row>
    <row r="90" spans="1:10" ht="30" customHeight="1">
      <c r="A90" s="371"/>
      <c r="B90" s="369"/>
      <c r="C90" s="156"/>
      <c r="D90" s="157"/>
      <c r="E90" s="158">
        <v>810.35</v>
      </c>
      <c r="F90" s="158">
        <v>96.31</v>
      </c>
      <c r="G90" s="159" t="s">
        <v>180</v>
      </c>
      <c r="H90" s="51">
        <v>0</v>
      </c>
      <c r="I90" s="168">
        <v>34.71</v>
      </c>
      <c r="J90" s="352"/>
    </row>
    <row r="91" spans="1:10" ht="30" customHeight="1">
      <c r="A91" s="372"/>
      <c r="B91" s="370"/>
      <c r="C91" s="161" t="s">
        <v>181</v>
      </c>
      <c r="D91" s="162" t="s">
        <v>32</v>
      </c>
      <c r="E91" s="55">
        <v>2499.14</v>
      </c>
      <c r="F91" s="55">
        <v>2499.14</v>
      </c>
      <c r="G91" s="54" t="s">
        <v>104</v>
      </c>
      <c r="H91" s="55">
        <v>0</v>
      </c>
      <c r="I91" s="61">
        <v>900.77</v>
      </c>
      <c r="J91" s="353"/>
    </row>
    <row r="92" spans="1:10" ht="30" customHeight="1">
      <c r="A92" s="376">
        <v>7</v>
      </c>
      <c r="B92" s="368" t="s">
        <v>182</v>
      </c>
      <c r="C92" s="41" t="s">
        <v>183</v>
      </c>
      <c r="D92" s="42" t="s">
        <v>17</v>
      </c>
      <c r="E92" s="43">
        <v>7300</v>
      </c>
      <c r="F92" s="43">
        <v>7300</v>
      </c>
      <c r="G92" s="42" t="s">
        <v>184</v>
      </c>
      <c r="H92" s="43">
        <v>0</v>
      </c>
      <c r="I92" s="143">
        <v>22326.5</v>
      </c>
      <c r="J92" s="351">
        <v>60916.78</v>
      </c>
    </row>
    <row r="93" spans="1:10" ht="30" customHeight="1">
      <c r="A93" s="371"/>
      <c r="B93" s="369"/>
      <c r="C93" s="45"/>
      <c r="D93" s="46"/>
      <c r="E93" s="47">
        <v>6300</v>
      </c>
      <c r="F93" s="47">
        <v>6300</v>
      </c>
      <c r="G93" s="46" t="s">
        <v>184</v>
      </c>
      <c r="H93" s="47">
        <v>0</v>
      </c>
      <c r="I93" s="58">
        <v>0</v>
      </c>
      <c r="J93" s="352"/>
    </row>
    <row r="94" spans="1:10" ht="30" customHeight="1">
      <c r="A94" s="371"/>
      <c r="B94" s="369"/>
      <c r="C94" s="45"/>
      <c r="D94" s="46"/>
      <c r="E94" s="47">
        <v>52700</v>
      </c>
      <c r="F94" s="47">
        <v>52700</v>
      </c>
      <c r="G94" s="46" t="s">
        <v>184</v>
      </c>
      <c r="H94" s="47">
        <v>0</v>
      </c>
      <c r="I94" s="58">
        <v>0</v>
      </c>
      <c r="J94" s="352"/>
    </row>
    <row r="95" spans="1:10" ht="30" customHeight="1">
      <c r="A95" s="371"/>
      <c r="B95" s="369"/>
      <c r="C95" s="49" t="s">
        <v>185</v>
      </c>
      <c r="D95" s="50" t="s">
        <v>17</v>
      </c>
      <c r="E95" s="51">
        <v>2092.06</v>
      </c>
      <c r="F95" s="51">
        <v>2092.06</v>
      </c>
      <c r="G95" s="133" t="s">
        <v>186</v>
      </c>
      <c r="H95" s="51">
        <v>0</v>
      </c>
      <c r="I95" s="60">
        <v>1853.8</v>
      </c>
      <c r="J95" s="352"/>
    </row>
    <row r="96" spans="1:10" ht="30" customHeight="1">
      <c r="A96" s="371"/>
      <c r="B96" s="369"/>
      <c r="C96" s="49"/>
      <c r="D96" s="50"/>
      <c r="E96" s="51">
        <v>300</v>
      </c>
      <c r="F96" s="163">
        <v>300</v>
      </c>
      <c r="G96" s="133" t="s">
        <v>187</v>
      </c>
      <c r="H96" s="51">
        <v>0</v>
      </c>
      <c r="I96" s="60">
        <v>265.83</v>
      </c>
      <c r="J96" s="352"/>
    </row>
    <row r="97" spans="1:10" ht="30" customHeight="1">
      <c r="A97" s="371"/>
      <c r="B97" s="369"/>
      <c r="C97" s="49"/>
      <c r="D97" s="50"/>
      <c r="E97" s="51">
        <v>1000</v>
      </c>
      <c r="F97" s="164">
        <v>1000</v>
      </c>
      <c r="G97" s="133" t="s">
        <v>188</v>
      </c>
      <c r="H97" s="51">
        <v>0</v>
      </c>
      <c r="I97" s="60">
        <v>886.11</v>
      </c>
      <c r="J97" s="352"/>
    </row>
    <row r="98" spans="1:10" ht="30" customHeight="1">
      <c r="A98" s="371"/>
      <c r="B98" s="369"/>
      <c r="C98" s="49" t="s">
        <v>189</v>
      </c>
      <c r="D98" s="50" t="s">
        <v>17</v>
      </c>
      <c r="E98" s="51">
        <v>11</v>
      </c>
      <c r="F98" s="51">
        <v>11</v>
      </c>
      <c r="G98" s="133" t="s">
        <v>190</v>
      </c>
      <c r="H98" s="51">
        <v>0</v>
      </c>
      <c r="I98" s="60">
        <v>9.75</v>
      </c>
      <c r="J98" s="352"/>
    </row>
    <row r="99" spans="1:10" ht="30" customHeight="1">
      <c r="A99" s="371"/>
      <c r="B99" s="369"/>
      <c r="C99" s="49"/>
      <c r="D99" s="133"/>
      <c r="E99" s="51">
        <v>1424.58</v>
      </c>
      <c r="F99" s="51">
        <v>1424.58</v>
      </c>
      <c r="G99" s="133" t="s">
        <v>187</v>
      </c>
      <c r="H99" s="51">
        <v>0</v>
      </c>
      <c r="I99" s="60">
        <v>1262.3399999999999</v>
      </c>
      <c r="J99" s="352"/>
    </row>
    <row r="100" spans="1:10" ht="30" customHeight="1">
      <c r="A100" s="371"/>
      <c r="B100" s="369"/>
      <c r="C100" s="49" t="s">
        <v>191</v>
      </c>
      <c r="D100" s="133" t="s">
        <v>17</v>
      </c>
      <c r="E100" s="51">
        <v>1300</v>
      </c>
      <c r="F100" s="51">
        <v>1300</v>
      </c>
      <c r="G100" s="133" t="s">
        <v>192</v>
      </c>
      <c r="H100" s="51">
        <v>0</v>
      </c>
      <c r="I100" s="60">
        <v>27.67</v>
      </c>
      <c r="J100" s="352"/>
    </row>
    <row r="101" spans="1:10" ht="30" customHeight="1">
      <c r="A101" s="371"/>
      <c r="B101" s="369"/>
      <c r="C101" s="49"/>
      <c r="D101" s="133"/>
      <c r="E101" s="51">
        <v>5000</v>
      </c>
      <c r="F101" s="51">
        <v>5000</v>
      </c>
      <c r="G101" s="133" t="s">
        <v>193</v>
      </c>
      <c r="H101" s="51">
        <v>0</v>
      </c>
      <c r="I101" s="60">
        <v>106.43</v>
      </c>
      <c r="J101" s="352"/>
    </row>
    <row r="102" spans="1:10" ht="30" customHeight="1">
      <c r="A102" s="371"/>
      <c r="B102" s="369"/>
      <c r="C102" s="155"/>
      <c r="D102" s="133"/>
      <c r="E102" s="51">
        <v>4000</v>
      </c>
      <c r="F102" s="51">
        <v>4000</v>
      </c>
      <c r="G102" s="133" t="s">
        <v>194</v>
      </c>
      <c r="H102" s="51">
        <v>0</v>
      </c>
      <c r="I102" s="60">
        <v>85.14</v>
      </c>
      <c r="J102" s="352"/>
    </row>
    <row r="103" spans="1:10" ht="30" customHeight="1">
      <c r="A103" s="371"/>
      <c r="B103" s="369"/>
      <c r="C103" s="155"/>
      <c r="D103" s="133"/>
      <c r="E103" s="51">
        <v>3950</v>
      </c>
      <c r="F103" s="51">
        <v>3950</v>
      </c>
      <c r="G103" s="165" t="s">
        <v>195</v>
      </c>
      <c r="H103" s="51">
        <v>0</v>
      </c>
      <c r="I103" s="60">
        <v>84.08</v>
      </c>
      <c r="J103" s="352"/>
    </row>
    <row r="104" spans="1:10" ht="30" customHeight="1">
      <c r="A104" s="372"/>
      <c r="B104" s="370"/>
      <c r="C104" s="53"/>
      <c r="D104" s="54"/>
      <c r="E104" s="55">
        <v>2500</v>
      </c>
      <c r="F104" s="55">
        <v>2500</v>
      </c>
      <c r="G104" s="54" t="s">
        <v>196</v>
      </c>
      <c r="H104" s="55">
        <v>0</v>
      </c>
      <c r="I104" s="61">
        <v>53.21</v>
      </c>
      <c r="J104" s="353"/>
    </row>
    <row r="105" spans="1:10" ht="30" customHeight="1">
      <c r="A105" s="376">
        <v>8</v>
      </c>
      <c r="B105" s="368" t="s">
        <v>197</v>
      </c>
      <c r="C105" s="41" t="s">
        <v>198</v>
      </c>
      <c r="D105" s="42" t="s">
        <v>199</v>
      </c>
      <c r="E105" s="43">
        <v>2000</v>
      </c>
      <c r="F105" s="43">
        <v>2000</v>
      </c>
      <c r="G105" s="42" t="s">
        <v>200</v>
      </c>
      <c r="H105" s="43">
        <v>0</v>
      </c>
      <c r="I105" s="57">
        <v>568.72</v>
      </c>
      <c r="J105" s="351">
        <v>13179.89</v>
      </c>
    </row>
    <row r="106" spans="1:10" ht="30" customHeight="1">
      <c r="A106" s="371"/>
      <c r="B106" s="369"/>
      <c r="C106" s="45" t="s">
        <v>201</v>
      </c>
      <c r="D106" s="46" t="s">
        <v>17</v>
      </c>
      <c r="E106" s="47">
        <v>1000</v>
      </c>
      <c r="F106" s="47">
        <v>1000</v>
      </c>
      <c r="G106" s="46" t="s">
        <v>202</v>
      </c>
      <c r="H106" s="47">
        <v>0</v>
      </c>
      <c r="I106" s="58">
        <v>284.36</v>
      </c>
      <c r="J106" s="352"/>
    </row>
    <row r="107" spans="1:10" ht="30" customHeight="1">
      <c r="A107" s="371"/>
      <c r="B107" s="369"/>
      <c r="C107" s="166"/>
      <c r="D107" s="130"/>
      <c r="E107" s="47">
        <v>836.22199999999998</v>
      </c>
      <c r="F107" s="47">
        <v>836.22199999999998</v>
      </c>
      <c r="G107" s="46" t="s">
        <v>203</v>
      </c>
      <c r="H107" s="47">
        <v>0</v>
      </c>
      <c r="I107" s="144">
        <v>237.79</v>
      </c>
      <c r="J107" s="352"/>
    </row>
    <row r="108" spans="1:10" ht="30" customHeight="1">
      <c r="A108" s="371"/>
      <c r="B108" s="369"/>
      <c r="C108" s="166"/>
      <c r="D108" s="130"/>
      <c r="E108" s="47">
        <v>122.8335</v>
      </c>
      <c r="F108" s="47">
        <v>122.8335</v>
      </c>
      <c r="G108" s="46" t="s">
        <v>203</v>
      </c>
      <c r="H108" s="47">
        <v>122.8335</v>
      </c>
      <c r="I108" s="58">
        <v>0</v>
      </c>
      <c r="J108" s="352"/>
    </row>
    <row r="109" spans="1:10" ht="30" customHeight="1">
      <c r="A109" s="371"/>
      <c r="B109" s="369"/>
      <c r="C109" s="166"/>
      <c r="D109" s="130"/>
      <c r="E109" s="47">
        <v>40.944499999999998</v>
      </c>
      <c r="F109" s="47">
        <v>40.944499999999998</v>
      </c>
      <c r="G109" s="46" t="s">
        <v>203</v>
      </c>
      <c r="H109" s="47">
        <v>40.944499999999998</v>
      </c>
      <c r="I109" s="58">
        <v>0</v>
      </c>
      <c r="J109" s="352"/>
    </row>
    <row r="110" spans="1:10" ht="30" customHeight="1">
      <c r="A110" s="371"/>
      <c r="B110" s="369"/>
      <c r="C110" s="45" t="s">
        <v>204</v>
      </c>
      <c r="D110" s="46" t="s">
        <v>17</v>
      </c>
      <c r="E110" s="47">
        <v>2000</v>
      </c>
      <c r="F110" s="47">
        <v>2000</v>
      </c>
      <c r="G110" s="46" t="s">
        <v>205</v>
      </c>
      <c r="H110" s="47">
        <v>0</v>
      </c>
      <c r="I110" s="58">
        <v>568.72</v>
      </c>
      <c r="J110" s="352"/>
    </row>
    <row r="111" spans="1:10" ht="30" customHeight="1">
      <c r="A111" s="371"/>
      <c r="B111" s="369"/>
      <c r="C111" s="45" t="s">
        <v>206</v>
      </c>
      <c r="D111" s="46" t="s">
        <v>17</v>
      </c>
      <c r="E111" s="47">
        <v>500</v>
      </c>
      <c r="F111" s="47">
        <v>500</v>
      </c>
      <c r="G111" s="46" t="s">
        <v>207</v>
      </c>
      <c r="H111" s="47">
        <v>0</v>
      </c>
      <c r="I111" s="58">
        <v>142.18</v>
      </c>
      <c r="J111" s="352"/>
    </row>
    <row r="112" spans="1:10" ht="30" customHeight="1">
      <c r="A112" s="371"/>
      <c r="B112" s="369"/>
      <c r="C112" s="45" t="s">
        <v>170</v>
      </c>
      <c r="D112" s="46" t="s">
        <v>32</v>
      </c>
      <c r="E112" s="47">
        <v>500</v>
      </c>
      <c r="F112" s="47">
        <v>500</v>
      </c>
      <c r="G112" s="46" t="s">
        <v>207</v>
      </c>
      <c r="H112" s="47">
        <v>0</v>
      </c>
      <c r="I112" s="58">
        <v>142.18</v>
      </c>
      <c r="J112" s="352"/>
    </row>
    <row r="113" spans="1:10" ht="30" customHeight="1">
      <c r="A113" s="371"/>
      <c r="B113" s="369"/>
      <c r="C113" s="45" t="s">
        <v>208</v>
      </c>
      <c r="D113" s="46" t="s">
        <v>121</v>
      </c>
      <c r="E113" s="47">
        <v>1000</v>
      </c>
      <c r="F113" s="47">
        <v>1000</v>
      </c>
      <c r="G113" s="46" t="s">
        <v>209</v>
      </c>
      <c r="H113" s="47">
        <v>0</v>
      </c>
      <c r="I113" s="58">
        <v>284.36</v>
      </c>
      <c r="J113" s="352"/>
    </row>
    <row r="114" spans="1:10" ht="30" customHeight="1">
      <c r="A114" s="371"/>
      <c r="B114" s="369"/>
      <c r="C114" s="45" t="s">
        <v>210</v>
      </c>
      <c r="D114" s="46" t="s">
        <v>14</v>
      </c>
      <c r="E114" s="47">
        <v>500</v>
      </c>
      <c r="F114" s="47">
        <v>500</v>
      </c>
      <c r="G114" s="46" t="s">
        <v>124</v>
      </c>
      <c r="H114" s="47">
        <v>500</v>
      </c>
      <c r="I114" s="58">
        <v>0</v>
      </c>
      <c r="J114" s="352"/>
    </row>
    <row r="115" spans="1:10" ht="30" customHeight="1">
      <c r="A115" s="371"/>
      <c r="B115" s="369"/>
      <c r="C115" s="45" t="s">
        <v>211</v>
      </c>
      <c r="D115" s="46" t="s">
        <v>32</v>
      </c>
      <c r="E115" s="47">
        <v>500</v>
      </c>
      <c r="F115" s="47">
        <v>500</v>
      </c>
      <c r="G115" s="46" t="s">
        <v>212</v>
      </c>
      <c r="H115" s="47">
        <v>500</v>
      </c>
      <c r="I115" s="58">
        <v>0</v>
      </c>
      <c r="J115" s="352"/>
    </row>
    <row r="116" spans="1:10" ht="30" customHeight="1">
      <c r="A116" s="371"/>
      <c r="B116" s="369"/>
      <c r="C116" s="45" t="s">
        <v>213</v>
      </c>
      <c r="D116" s="46" t="s">
        <v>39</v>
      </c>
      <c r="E116" s="47">
        <v>1000</v>
      </c>
      <c r="F116" s="47">
        <v>1000</v>
      </c>
      <c r="G116" s="46" t="s">
        <v>214</v>
      </c>
      <c r="H116" s="47">
        <v>0</v>
      </c>
      <c r="I116" s="58">
        <v>284.36</v>
      </c>
      <c r="J116" s="352"/>
    </row>
    <row r="117" spans="1:10" ht="30" customHeight="1">
      <c r="A117" s="371"/>
      <c r="B117" s="369"/>
      <c r="C117" s="45"/>
      <c r="D117" s="130"/>
      <c r="E117" s="47">
        <v>1000</v>
      </c>
      <c r="F117" s="47">
        <v>1000</v>
      </c>
      <c r="G117" s="46" t="s">
        <v>215</v>
      </c>
      <c r="H117" s="47">
        <v>0</v>
      </c>
      <c r="I117" s="58">
        <v>284.36</v>
      </c>
      <c r="J117" s="352"/>
    </row>
    <row r="118" spans="1:10" ht="30" customHeight="1">
      <c r="A118" s="371"/>
      <c r="B118" s="369"/>
      <c r="C118" s="45" t="s">
        <v>216</v>
      </c>
      <c r="D118" s="46" t="s">
        <v>20</v>
      </c>
      <c r="E118" s="47">
        <v>1150</v>
      </c>
      <c r="F118" s="47">
        <v>1150</v>
      </c>
      <c r="G118" s="46" t="s">
        <v>217</v>
      </c>
      <c r="H118" s="47">
        <v>0</v>
      </c>
      <c r="I118" s="144">
        <v>327.01</v>
      </c>
      <c r="J118" s="352"/>
    </row>
    <row r="119" spans="1:10" ht="30" customHeight="1">
      <c r="A119" s="371"/>
      <c r="B119" s="369"/>
      <c r="C119" s="45"/>
      <c r="D119" s="46"/>
      <c r="E119" s="47">
        <v>819.375</v>
      </c>
      <c r="F119" s="47">
        <v>819.375</v>
      </c>
      <c r="G119" s="46" t="s">
        <v>217</v>
      </c>
      <c r="H119" s="47">
        <v>819.375</v>
      </c>
      <c r="I119" s="58">
        <v>0</v>
      </c>
      <c r="J119" s="352"/>
    </row>
    <row r="120" spans="1:10" ht="30" customHeight="1">
      <c r="A120" s="371"/>
      <c r="B120" s="369"/>
      <c r="C120" s="45" t="s">
        <v>218</v>
      </c>
      <c r="D120" s="46" t="s">
        <v>219</v>
      </c>
      <c r="E120" s="47">
        <v>1000</v>
      </c>
      <c r="F120" s="47">
        <v>1000</v>
      </c>
      <c r="G120" s="46" t="s">
        <v>220</v>
      </c>
      <c r="H120" s="47">
        <v>1000</v>
      </c>
      <c r="I120" s="58">
        <v>0</v>
      </c>
      <c r="J120" s="352"/>
    </row>
    <row r="121" spans="1:10" ht="30" customHeight="1">
      <c r="A121" s="371"/>
      <c r="B121" s="369"/>
      <c r="C121" s="45"/>
      <c r="D121" s="46"/>
      <c r="E121" s="47">
        <v>500</v>
      </c>
      <c r="F121" s="47">
        <v>500</v>
      </c>
      <c r="G121" s="46" t="s">
        <v>220</v>
      </c>
      <c r="H121" s="47">
        <v>500</v>
      </c>
      <c r="I121" s="58">
        <v>0</v>
      </c>
      <c r="J121" s="352"/>
    </row>
    <row r="122" spans="1:10" ht="30" customHeight="1">
      <c r="A122" s="371"/>
      <c r="B122" s="369"/>
      <c r="C122" s="45" t="s">
        <v>221</v>
      </c>
      <c r="D122" s="46" t="s">
        <v>20</v>
      </c>
      <c r="E122" s="47">
        <v>1000</v>
      </c>
      <c r="F122" s="47">
        <v>1000</v>
      </c>
      <c r="G122" s="46" t="s">
        <v>222</v>
      </c>
      <c r="H122" s="47">
        <v>0</v>
      </c>
      <c r="I122" s="58">
        <v>337.35</v>
      </c>
      <c r="J122" s="352"/>
    </row>
    <row r="123" spans="1:10" ht="30" customHeight="1">
      <c r="A123" s="371"/>
      <c r="B123" s="369"/>
      <c r="C123" s="45" t="s">
        <v>223</v>
      </c>
      <c r="D123" s="46" t="s">
        <v>17</v>
      </c>
      <c r="E123" s="47">
        <v>600</v>
      </c>
      <c r="F123" s="47">
        <v>600</v>
      </c>
      <c r="G123" s="46" t="s">
        <v>224</v>
      </c>
      <c r="H123" s="47">
        <v>0</v>
      </c>
      <c r="I123" s="58">
        <v>202.41</v>
      </c>
      <c r="J123" s="352"/>
    </row>
    <row r="124" spans="1:10" ht="30" customHeight="1">
      <c r="A124" s="371"/>
      <c r="B124" s="369"/>
      <c r="C124" s="45" t="s">
        <v>225</v>
      </c>
      <c r="D124" s="46" t="s">
        <v>39</v>
      </c>
      <c r="E124" s="47">
        <v>1000</v>
      </c>
      <c r="F124" s="47">
        <v>1000</v>
      </c>
      <c r="G124" s="46" t="s">
        <v>226</v>
      </c>
      <c r="H124" s="47">
        <v>0</v>
      </c>
      <c r="I124" s="58">
        <v>337.35</v>
      </c>
      <c r="J124" s="352"/>
    </row>
    <row r="125" spans="1:10" ht="30" customHeight="1">
      <c r="A125" s="371"/>
      <c r="B125" s="369"/>
      <c r="C125" s="45" t="s">
        <v>227</v>
      </c>
      <c r="D125" s="46" t="s">
        <v>199</v>
      </c>
      <c r="E125" s="47">
        <v>800</v>
      </c>
      <c r="F125" s="47">
        <v>800</v>
      </c>
      <c r="G125" s="46" t="s">
        <v>228</v>
      </c>
      <c r="H125" s="47">
        <v>0</v>
      </c>
      <c r="I125" s="58">
        <v>174.81</v>
      </c>
      <c r="J125" s="352"/>
    </row>
    <row r="126" spans="1:10" ht="30" customHeight="1">
      <c r="A126" s="371"/>
      <c r="B126" s="369"/>
      <c r="C126" s="45" t="s">
        <v>229</v>
      </c>
      <c r="D126" s="46" t="s">
        <v>121</v>
      </c>
      <c r="E126" s="47">
        <v>1500</v>
      </c>
      <c r="F126" s="47">
        <v>1500</v>
      </c>
      <c r="G126" s="46" t="s">
        <v>230</v>
      </c>
      <c r="H126" s="47">
        <v>0</v>
      </c>
      <c r="I126" s="58">
        <v>327.78</v>
      </c>
      <c r="J126" s="352"/>
    </row>
    <row r="127" spans="1:10" ht="30" customHeight="1">
      <c r="A127" s="371"/>
      <c r="B127" s="371"/>
      <c r="C127" s="166"/>
      <c r="D127" s="133"/>
      <c r="E127" s="51">
        <v>500</v>
      </c>
      <c r="F127" s="51">
        <v>500</v>
      </c>
      <c r="G127" s="50" t="s">
        <v>231</v>
      </c>
      <c r="H127" s="51">
        <v>0</v>
      </c>
      <c r="I127" s="60">
        <v>109.26</v>
      </c>
      <c r="J127" s="352"/>
    </row>
    <row r="128" spans="1:10" ht="30" customHeight="1">
      <c r="A128" s="371"/>
      <c r="B128" s="371"/>
      <c r="C128" s="49" t="s">
        <v>232</v>
      </c>
      <c r="D128" s="50" t="s">
        <v>17</v>
      </c>
      <c r="E128" s="51">
        <v>800</v>
      </c>
      <c r="F128" s="163">
        <v>800</v>
      </c>
      <c r="G128" s="133" t="s">
        <v>233</v>
      </c>
      <c r="H128" s="51">
        <v>0</v>
      </c>
      <c r="I128" s="60">
        <v>174.81</v>
      </c>
      <c r="J128" s="352"/>
    </row>
    <row r="129" spans="1:10" ht="30" customHeight="1">
      <c r="A129" s="372"/>
      <c r="B129" s="372"/>
      <c r="C129" s="49" t="s">
        <v>234</v>
      </c>
      <c r="D129" s="162" t="s">
        <v>20</v>
      </c>
      <c r="E129" s="55">
        <v>1000</v>
      </c>
      <c r="F129" s="55">
        <v>1000</v>
      </c>
      <c r="G129" s="54" t="s">
        <v>235</v>
      </c>
      <c r="H129" s="55">
        <v>0</v>
      </c>
      <c r="I129" s="61">
        <v>218.52</v>
      </c>
      <c r="J129" s="353"/>
    </row>
    <row r="130" spans="1:10" ht="30" customHeight="1">
      <c r="A130" s="376">
        <v>9</v>
      </c>
      <c r="B130" s="368" t="s">
        <v>236</v>
      </c>
      <c r="C130" s="41" t="s">
        <v>237</v>
      </c>
      <c r="D130" s="42" t="s">
        <v>17</v>
      </c>
      <c r="E130" s="43">
        <v>2000</v>
      </c>
      <c r="F130" s="43">
        <v>2000</v>
      </c>
      <c r="G130" s="169" t="s">
        <v>238</v>
      </c>
      <c r="H130" s="43">
        <v>0</v>
      </c>
      <c r="I130" s="57">
        <v>526</v>
      </c>
      <c r="J130" s="351">
        <v>6239</v>
      </c>
    </row>
    <row r="131" spans="1:10" ht="30" customHeight="1">
      <c r="A131" s="371"/>
      <c r="B131" s="369"/>
      <c r="C131" s="45" t="s">
        <v>239</v>
      </c>
      <c r="D131" s="46" t="s">
        <v>17</v>
      </c>
      <c r="E131" s="47">
        <v>1000</v>
      </c>
      <c r="F131" s="47">
        <v>500</v>
      </c>
      <c r="G131" s="170" t="s">
        <v>240</v>
      </c>
      <c r="H131" s="47">
        <v>0</v>
      </c>
      <c r="I131" s="58">
        <v>131</v>
      </c>
      <c r="J131" s="352"/>
    </row>
    <row r="132" spans="1:10" ht="30" customHeight="1">
      <c r="A132" s="371"/>
      <c r="B132" s="369"/>
      <c r="C132" s="45" t="s">
        <v>241</v>
      </c>
      <c r="D132" s="46" t="s">
        <v>17</v>
      </c>
      <c r="E132" s="47">
        <v>2000</v>
      </c>
      <c r="F132" s="47">
        <v>2000</v>
      </c>
      <c r="G132" s="170" t="s">
        <v>242</v>
      </c>
      <c r="H132" s="47">
        <v>0</v>
      </c>
      <c r="I132" s="58">
        <v>526</v>
      </c>
      <c r="J132" s="352"/>
    </row>
    <row r="133" spans="1:10" ht="30" customHeight="1">
      <c r="A133" s="371"/>
      <c r="B133" s="369"/>
      <c r="C133" s="45" t="s">
        <v>243</v>
      </c>
      <c r="D133" s="46" t="s">
        <v>17</v>
      </c>
      <c r="E133" s="47">
        <v>1500</v>
      </c>
      <c r="F133" s="47">
        <v>1500</v>
      </c>
      <c r="G133" s="46" t="s">
        <v>244</v>
      </c>
      <c r="H133" s="47">
        <v>1500</v>
      </c>
      <c r="I133" s="58">
        <v>395</v>
      </c>
      <c r="J133" s="352"/>
    </row>
    <row r="134" spans="1:10" ht="30" customHeight="1">
      <c r="A134" s="371"/>
      <c r="B134" s="369"/>
      <c r="C134" s="45" t="s">
        <v>245</v>
      </c>
      <c r="D134" s="46" t="s">
        <v>219</v>
      </c>
      <c r="E134" s="47">
        <v>1000</v>
      </c>
      <c r="F134" s="47">
        <v>1000</v>
      </c>
      <c r="G134" s="171" t="s">
        <v>246</v>
      </c>
      <c r="H134" s="47">
        <v>0</v>
      </c>
      <c r="I134" s="58">
        <v>263</v>
      </c>
      <c r="J134" s="352"/>
    </row>
    <row r="135" spans="1:10" ht="30" customHeight="1">
      <c r="A135" s="371"/>
      <c r="B135" s="371"/>
      <c r="C135" s="45" t="s">
        <v>247</v>
      </c>
      <c r="D135" s="50" t="s">
        <v>39</v>
      </c>
      <c r="E135" s="51">
        <v>2000</v>
      </c>
      <c r="F135" s="51">
        <v>2000</v>
      </c>
      <c r="G135" s="172" t="s">
        <v>248</v>
      </c>
      <c r="H135" s="51">
        <v>0</v>
      </c>
      <c r="I135" s="60">
        <v>526</v>
      </c>
      <c r="J135" s="352"/>
    </row>
    <row r="136" spans="1:10" ht="30" customHeight="1">
      <c r="A136" s="371"/>
      <c r="B136" s="371"/>
      <c r="C136" s="49" t="s">
        <v>249</v>
      </c>
      <c r="D136" s="50" t="s">
        <v>121</v>
      </c>
      <c r="E136" s="51">
        <v>500</v>
      </c>
      <c r="F136" s="51">
        <v>500</v>
      </c>
      <c r="G136" s="172" t="s">
        <v>250</v>
      </c>
      <c r="H136" s="51">
        <v>0</v>
      </c>
      <c r="I136" s="60">
        <v>131</v>
      </c>
      <c r="J136" s="352"/>
    </row>
    <row r="137" spans="1:10" ht="30" customHeight="1">
      <c r="A137" s="372"/>
      <c r="B137" s="372"/>
      <c r="C137" s="49" t="s">
        <v>251</v>
      </c>
      <c r="D137" s="162" t="s">
        <v>20</v>
      </c>
      <c r="E137" s="55">
        <v>1000</v>
      </c>
      <c r="F137" s="55">
        <v>1000</v>
      </c>
      <c r="G137" s="173" t="s">
        <v>252</v>
      </c>
      <c r="H137" s="55">
        <v>0</v>
      </c>
      <c r="I137" s="61">
        <v>263</v>
      </c>
      <c r="J137" s="353"/>
    </row>
    <row r="138" spans="1:10" ht="30" customHeight="1">
      <c r="A138" s="376">
        <v>10</v>
      </c>
      <c r="B138" s="368" t="s">
        <v>253</v>
      </c>
      <c r="C138" s="41" t="s">
        <v>221</v>
      </c>
      <c r="D138" s="42" t="s">
        <v>20</v>
      </c>
      <c r="E138" s="43">
        <v>500</v>
      </c>
      <c r="F138" s="43">
        <v>500</v>
      </c>
      <c r="G138" s="42" t="s">
        <v>254</v>
      </c>
      <c r="H138" s="43">
        <v>0</v>
      </c>
      <c r="I138" s="57">
        <v>35</v>
      </c>
      <c r="J138" s="356">
        <f>12580+0.8444+0.4</f>
        <v>12581.2444</v>
      </c>
    </row>
    <row r="139" spans="1:10" ht="30" customHeight="1">
      <c r="A139" s="371"/>
      <c r="B139" s="369"/>
      <c r="C139" s="45" t="s">
        <v>36</v>
      </c>
      <c r="D139" s="46" t="s">
        <v>17</v>
      </c>
      <c r="E139" s="47">
        <v>2000</v>
      </c>
      <c r="F139" s="47">
        <v>2000</v>
      </c>
      <c r="G139" s="46" t="s">
        <v>255</v>
      </c>
      <c r="H139" s="47">
        <v>2000</v>
      </c>
      <c r="I139" s="144">
        <v>172</v>
      </c>
      <c r="J139" s="357"/>
    </row>
    <row r="140" spans="1:10" ht="30" customHeight="1">
      <c r="A140" s="371"/>
      <c r="B140" s="369"/>
      <c r="C140" s="45"/>
      <c r="D140" s="46"/>
      <c r="E140" s="47">
        <v>400</v>
      </c>
      <c r="F140" s="47">
        <v>400</v>
      </c>
      <c r="G140" s="46" t="s">
        <v>256</v>
      </c>
      <c r="H140" s="47">
        <v>0</v>
      </c>
      <c r="I140" s="58">
        <v>0</v>
      </c>
      <c r="J140" s="357"/>
    </row>
    <row r="141" spans="1:10" ht="30" customHeight="1">
      <c r="A141" s="371"/>
      <c r="B141" s="369"/>
      <c r="C141" s="45" t="s">
        <v>257</v>
      </c>
      <c r="D141" s="46" t="s">
        <v>219</v>
      </c>
      <c r="E141" s="174">
        <v>584.16660000000002</v>
      </c>
      <c r="F141" s="174">
        <v>584.16660000000002</v>
      </c>
      <c r="G141" s="175" t="s">
        <v>139</v>
      </c>
      <c r="H141" s="174">
        <v>584.16660000000002</v>
      </c>
      <c r="I141" s="58">
        <v>41</v>
      </c>
      <c r="J141" s="357"/>
    </row>
    <row r="142" spans="1:10" ht="30" customHeight="1">
      <c r="A142" s="371"/>
      <c r="B142" s="369"/>
      <c r="C142" s="45" t="s">
        <v>258</v>
      </c>
      <c r="D142" s="46" t="s">
        <v>20</v>
      </c>
      <c r="E142" s="47">
        <v>1800</v>
      </c>
      <c r="F142" s="47">
        <v>1800</v>
      </c>
      <c r="G142" s="46" t="s">
        <v>259</v>
      </c>
      <c r="H142" s="47">
        <v>1800</v>
      </c>
      <c r="I142" s="58">
        <v>129</v>
      </c>
      <c r="J142" s="357"/>
    </row>
    <row r="143" spans="1:10" ht="30" customHeight="1">
      <c r="A143" s="371"/>
      <c r="B143" s="369"/>
      <c r="C143" s="45" t="s">
        <v>260</v>
      </c>
      <c r="D143" s="46" t="s">
        <v>17</v>
      </c>
      <c r="E143" s="176">
        <v>249.8492</v>
      </c>
      <c r="F143" s="176">
        <v>249.8492</v>
      </c>
      <c r="G143" s="175" t="s">
        <v>261</v>
      </c>
      <c r="H143" s="176">
        <v>249.8492</v>
      </c>
      <c r="I143" s="144">
        <v>143</v>
      </c>
      <c r="J143" s="357"/>
    </row>
    <row r="144" spans="1:10" ht="30" customHeight="1">
      <c r="A144" s="371"/>
      <c r="B144" s="369"/>
      <c r="C144" s="45"/>
      <c r="D144" s="46"/>
      <c r="E144" s="176">
        <v>52.628100000000003</v>
      </c>
      <c r="F144" s="176">
        <v>52.628100000000003</v>
      </c>
      <c r="G144" s="175" t="s">
        <v>261</v>
      </c>
      <c r="H144" s="176">
        <v>52.628100000000003</v>
      </c>
      <c r="I144" s="144">
        <v>0</v>
      </c>
      <c r="J144" s="357"/>
    </row>
    <row r="145" spans="1:10" ht="30" customHeight="1">
      <c r="A145" s="371"/>
      <c r="B145" s="369"/>
      <c r="C145" s="45"/>
      <c r="D145" s="46"/>
      <c r="E145" s="176">
        <v>500</v>
      </c>
      <c r="F145" s="176">
        <v>500</v>
      </c>
      <c r="G145" s="175" t="s">
        <v>261</v>
      </c>
      <c r="H145" s="176">
        <v>500</v>
      </c>
      <c r="I145" s="144">
        <v>0</v>
      </c>
      <c r="J145" s="357"/>
    </row>
    <row r="146" spans="1:10" ht="30" customHeight="1">
      <c r="A146" s="371"/>
      <c r="B146" s="369"/>
      <c r="C146" s="45"/>
      <c r="D146" s="46"/>
      <c r="E146" s="176">
        <v>1197.5227</v>
      </c>
      <c r="F146" s="176">
        <v>1197.5227</v>
      </c>
      <c r="G146" s="175" t="s">
        <v>261</v>
      </c>
      <c r="H146" s="176">
        <v>1197.5227</v>
      </c>
      <c r="I146" s="58">
        <v>0</v>
      </c>
      <c r="J146" s="357"/>
    </row>
    <row r="147" spans="1:10" ht="30" customHeight="1">
      <c r="A147" s="371"/>
      <c r="B147" s="369"/>
      <c r="C147" s="45" t="s">
        <v>262</v>
      </c>
      <c r="D147" s="46" t="s">
        <v>14</v>
      </c>
      <c r="E147" s="174">
        <v>2566.8444</v>
      </c>
      <c r="F147" s="174">
        <v>2566.8444</v>
      </c>
      <c r="G147" s="175" t="s">
        <v>184</v>
      </c>
      <c r="H147" s="47">
        <v>0</v>
      </c>
      <c r="I147" s="58">
        <v>184</v>
      </c>
      <c r="J147" s="357"/>
    </row>
    <row r="148" spans="1:10" ht="30" customHeight="1">
      <c r="A148" s="371"/>
      <c r="B148" s="369"/>
      <c r="C148" s="45" t="s">
        <v>263</v>
      </c>
      <c r="D148" s="46" t="s">
        <v>17</v>
      </c>
      <c r="E148" s="47">
        <v>200</v>
      </c>
      <c r="F148" s="47">
        <v>200</v>
      </c>
      <c r="G148" s="46" t="s">
        <v>264</v>
      </c>
      <c r="H148" s="47">
        <v>0</v>
      </c>
      <c r="I148" s="144">
        <v>143</v>
      </c>
      <c r="J148" s="357"/>
    </row>
    <row r="149" spans="1:10" ht="30" customHeight="1">
      <c r="A149" s="371"/>
      <c r="B149" s="369"/>
      <c r="C149" s="45"/>
      <c r="D149" s="46"/>
      <c r="E149" s="47">
        <v>1800</v>
      </c>
      <c r="F149" s="47">
        <v>1800</v>
      </c>
      <c r="G149" s="46" t="s">
        <v>265</v>
      </c>
      <c r="H149" s="47">
        <v>0</v>
      </c>
      <c r="I149" s="58">
        <v>0</v>
      </c>
      <c r="J149" s="357"/>
    </row>
    <row r="150" spans="1:10" ht="30" customHeight="1">
      <c r="A150" s="371"/>
      <c r="B150" s="369"/>
      <c r="C150" s="45" t="s">
        <v>266</v>
      </c>
      <c r="D150" s="46" t="s">
        <v>17</v>
      </c>
      <c r="E150" s="47">
        <v>700</v>
      </c>
      <c r="F150" s="47">
        <v>700</v>
      </c>
      <c r="G150" s="46" t="s">
        <v>267</v>
      </c>
      <c r="H150" s="47">
        <v>700</v>
      </c>
      <c r="I150" s="144">
        <v>100</v>
      </c>
      <c r="J150" s="357"/>
    </row>
    <row r="151" spans="1:10" ht="30" customHeight="1">
      <c r="A151" s="371"/>
      <c r="B151" s="369"/>
      <c r="C151" s="45"/>
      <c r="D151" s="46"/>
      <c r="E151" s="47">
        <v>350</v>
      </c>
      <c r="F151" s="47">
        <v>350</v>
      </c>
      <c r="G151" s="46" t="s">
        <v>267</v>
      </c>
      <c r="H151" s="47">
        <v>350</v>
      </c>
      <c r="I151" s="58">
        <v>0</v>
      </c>
      <c r="J151" s="357"/>
    </row>
    <row r="152" spans="1:10" ht="30" customHeight="1">
      <c r="A152" s="371"/>
      <c r="B152" s="369"/>
      <c r="C152" s="45"/>
      <c r="D152" s="46"/>
      <c r="E152" s="47">
        <v>350</v>
      </c>
      <c r="F152" s="47">
        <v>350</v>
      </c>
      <c r="G152" s="46" t="s">
        <v>267</v>
      </c>
      <c r="H152" s="47">
        <v>350</v>
      </c>
      <c r="I152" s="58">
        <v>0</v>
      </c>
      <c r="J152" s="357"/>
    </row>
    <row r="153" spans="1:10" ht="30" customHeight="1">
      <c r="A153" s="371"/>
      <c r="B153" s="369"/>
      <c r="C153" s="45" t="s">
        <v>268</v>
      </c>
      <c r="D153" s="46" t="s">
        <v>39</v>
      </c>
      <c r="E153" s="47">
        <v>700</v>
      </c>
      <c r="F153" s="47">
        <v>700</v>
      </c>
      <c r="G153" s="175" t="s">
        <v>269</v>
      </c>
      <c r="H153" s="47">
        <v>0</v>
      </c>
      <c r="I153" s="58">
        <v>50</v>
      </c>
      <c r="J153" s="357"/>
    </row>
    <row r="154" spans="1:10" ht="30" customHeight="1">
      <c r="A154" s="371"/>
      <c r="B154" s="369"/>
      <c r="C154" s="45" t="s">
        <v>270</v>
      </c>
      <c r="D154" s="46" t="s">
        <v>17</v>
      </c>
      <c r="E154" s="47">
        <v>500</v>
      </c>
      <c r="F154" s="47">
        <v>500</v>
      </c>
      <c r="G154" s="175" t="s">
        <v>271</v>
      </c>
      <c r="H154" s="47">
        <v>500</v>
      </c>
      <c r="I154" s="58">
        <v>35</v>
      </c>
      <c r="J154" s="357"/>
    </row>
    <row r="155" spans="1:10" ht="30" customHeight="1">
      <c r="A155" s="371"/>
      <c r="B155" s="369"/>
      <c r="C155" s="45" t="s">
        <v>272</v>
      </c>
      <c r="D155" s="46" t="s">
        <v>17</v>
      </c>
      <c r="E155" s="47">
        <v>2000</v>
      </c>
      <c r="F155" s="47">
        <v>2000</v>
      </c>
      <c r="G155" s="175" t="s">
        <v>273</v>
      </c>
      <c r="H155" s="47">
        <v>2000</v>
      </c>
      <c r="I155" s="144">
        <v>286</v>
      </c>
      <c r="J155" s="357"/>
    </row>
    <row r="156" spans="1:10" ht="30" customHeight="1">
      <c r="A156" s="371"/>
      <c r="B156" s="369"/>
      <c r="C156" s="45"/>
      <c r="D156" s="46"/>
      <c r="E156" s="47">
        <v>2000</v>
      </c>
      <c r="F156" s="47">
        <v>2000</v>
      </c>
      <c r="G156" s="175" t="s">
        <v>274</v>
      </c>
      <c r="H156" s="47">
        <v>0</v>
      </c>
      <c r="I156" s="58">
        <v>0</v>
      </c>
      <c r="J156" s="357"/>
    </row>
    <row r="157" spans="1:10" ht="30" customHeight="1">
      <c r="A157" s="371"/>
      <c r="B157" s="369"/>
      <c r="C157" s="45" t="s">
        <v>275</v>
      </c>
      <c r="D157" s="46" t="s">
        <v>17</v>
      </c>
      <c r="E157" s="47">
        <v>1000</v>
      </c>
      <c r="F157" s="47">
        <v>1000</v>
      </c>
      <c r="G157" s="175" t="s">
        <v>40</v>
      </c>
      <c r="H157" s="47">
        <v>0</v>
      </c>
      <c r="I157" s="58">
        <v>70</v>
      </c>
      <c r="J157" s="357"/>
    </row>
    <row r="158" spans="1:10" ht="30" customHeight="1">
      <c r="A158" s="371"/>
      <c r="B158" s="369"/>
      <c r="C158" s="45" t="s">
        <v>276</v>
      </c>
      <c r="D158" s="46" t="s">
        <v>17</v>
      </c>
      <c r="E158" s="47">
        <v>700</v>
      </c>
      <c r="F158" s="47">
        <v>700</v>
      </c>
      <c r="G158" s="175" t="s">
        <v>40</v>
      </c>
      <c r="H158" s="47">
        <v>0</v>
      </c>
      <c r="I158" s="58">
        <v>50</v>
      </c>
      <c r="J158" s="357"/>
    </row>
    <row r="159" spans="1:10" ht="30" customHeight="1">
      <c r="A159" s="371"/>
      <c r="B159" s="369"/>
      <c r="C159" s="45" t="s">
        <v>277</v>
      </c>
      <c r="D159" s="46" t="s">
        <v>17</v>
      </c>
      <c r="E159" s="47">
        <v>1000</v>
      </c>
      <c r="F159" s="47">
        <v>1000</v>
      </c>
      <c r="G159" s="46" t="s">
        <v>278</v>
      </c>
      <c r="H159" s="47">
        <v>0</v>
      </c>
      <c r="I159" s="58">
        <v>70</v>
      </c>
      <c r="J159" s="357"/>
    </row>
    <row r="160" spans="1:10" ht="30" customHeight="1">
      <c r="A160" s="371"/>
      <c r="B160" s="369"/>
      <c r="C160" s="49" t="s">
        <v>279</v>
      </c>
      <c r="D160" s="50" t="s">
        <v>32</v>
      </c>
      <c r="E160" s="177">
        <v>2006.4</v>
      </c>
      <c r="F160" s="177">
        <v>2006.4</v>
      </c>
      <c r="G160" s="50" t="s">
        <v>280</v>
      </c>
      <c r="H160" s="51">
        <v>0</v>
      </c>
      <c r="I160" s="60">
        <v>144</v>
      </c>
      <c r="J160" s="357"/>
    </row>
    <row r="161" spans="1:10" ht="30" customHeight="1">
      <c r="A161" s="371"/>
      <c r="B161" s="369"/>
      <c r="C161" s="49" t="s">
        <v>281</v>
      </c>
      <c r="D161" s="50" t="s">
        <v>219</v>
      </c>
      <c r="E161" s="51">
        <v>1500</v>
      </c>
      <c r="F161" s="51">
        <v>1500</v>
      </c>
      <c r="G161" s="178" t="s">
        <v>129</v>
      </c>
      <c r="H161" s="51">
        <v>0</v>
      </c>
      <c r="I161" s="60">
        <v>105</v>
      </c>
      <c r="J161" s="357"/>
    </row>
    <row r="162" spans="1:10" ht="30" customHeight="1">
      <c r="A162" s="372"/>
      <c r="B162" s="370"/>
      <c r="C162" s="161" t="s">
        <v>282</v>
      </c>
      <c r="D162" s="162" t="s">
        <v>17</v>
      </c>
      <c r="E162" s="55">
        <v>500</v>
      </c>
      <c r="F162" s="55">
        <v>500</v>
      </c>
      <c r="G162" s="179" t="s">
        <v>283</v>
      </c>
      <c r="H162" s="55">
        <v>500</v>
      </c>
      <c r="I162" s="61">
        <v>35</v>
      </c>
      <c r="J162" s="358"/>
    </row>
    <row r="163" spans="1:10" ht="30" customHeight="1">
      <c r="A163" s="376">
        <v>11</v>
      </c>
      <c r="B163" s="368" t="s">
        <v>284</v>
      </c>
      <c r="C163" s="41" t="s">
        <v>276</v>
      </c>
      <c r="D163" s="42" t="s">
        <v>17</v>
      </c>
      <c r="E163" s="43">
        <v>1000</v>
      </c>
      <c r="F163" s="43">
        <v>1000</v>
      </c>
      <c r="G163" s="180" t="s">
        <v>285</v>
      </c>
      <c r="H163" s="43">
        <v>0</v>
      </c>
      <c r="I163" s="143">
        <v>300</v>
      </c>
      <c r="J163" s="356">
        <f>27924.8-1920-240-300</f>
        <v>25464.799999999999</v>
      </c>
    </row>
    <row r="164" spans="1:10" ht="30" customHeight="1">
      <c r="A164" s="371"/>
      <c r="B164" s="369"/>
      <c r="C164" s="45"/>
      <c r="D164" s="46"/>
      <c r="E164" s="47">
        <v>2000</v>
      </c>
      <c r="F164" s="47">
        <v>2000</v>
      </c>
      <c r="G164" s="22" t="s">
        <v>286</v>
      </c>
      <c r="H164" s="47">
        <v>0</v>
      </c>
      <c r="I164" s="58">
        <v>0</v>
      </c>
      <c r="J164" s="357"/>
    </row>
    <row r="165" spans="1:10" ht="30" customHeight="1">
      <c r="A165" s="371"/>
      <c r="B165" s="371"/>
      <c r="C165" s="45" t="s">
        <v>29</v>
      </c>
      <c r="D165" s="46" t="s">
        <v>17</v>
      </c>
      <c r="E165" s="47">
        <v>500</v>
      </c>
      <c r="F165" s="47">
        <v>500</v>
      </c>
      <c r="G165" s="46" t="s">
        <v>287</v>
      </c>
      <c r="H165" s="47">
        <v>500</v>
      </c>
      <c r="I165" s="58">
        <v>50</v>
      </c>
      <c r="J165" s="357"/>
    </row>
    <row r="166" spans="1:10" ht="30" customHeight="1">
      <c r="A166" s="371"/>
      <c r="B166" s="371"/>
      <c r="C166" s="45" t="s">
        <v>288</v>
      </c>
      <c r="D166" s="46" t="s">
        <v>17</v>
      </c>
      <c r="E166" s="174">
        <v>778.32029999999997</v>
      </c>
      <c r="F166" s="174">
        <v>778.32029999999997</v>
      </c>
      <c r="G166" s="46" t="s">
        <v>287</v>
      </c>
      <c r="H166" s="174">
        <v>778.32029999999997</v>
      </c>
      <c r="I166" s="58">
        <v>77.8</v>
      </c>
      <c r="J166" s="357"/>
    </row>
    <row r="167" spans="1:10" ht="30" customHeight="1">
      <c r="A167" s="371"/>
      <c r="B167" s="371"/>
      <c r="C167" s="45" t="s">
        <v>289</v>
      </c>
      <c r="D167" s="46" t="s">
        <v>17</v>
      </c>
      <c r="E167" s="47">
        <v>1500</v>
      </c>
      <c r="F167" s="47">
        <v>1500</v>
      </c>
      <c r="G167" s="46" t="s">
        <v>290</v>
      </c>
      <c r="H167" s="47">
        <v>0</v>
      </c>
      <c r="I167" s="58">
        <v>150</v>
      </c>
      <c r="J167" s="357"/>
    </row>
    <row r="168" spans="1:10" ht="30" customHeight="1">
      <c r="A168" s="371"/>
      <c r="B168" s="371"/>
      <c r="C168" s="45" t="s">
        <v>291</v>
      </c>
      <c r="D168" s="46" t="s">
        <v>32</v>
      </c>
      <c r="E168" s="47">
        <v>2400</v>
      </c>
      <c r="F168" s="47">
        <v>2400</v>
      </c>
      <c r="G168" s="46" t="s">
        <v>292</v>
      </c>
      <c r="H168" s="47">
        <v>2400</v>
      </c>
      <c r="I168" s="58">
        <v>240</v>
      </c>
      <c r="J168" s="357"/>
    </row>
    <row r="169" spans="1:10" ht="30" customHeight="1">
      <c r="A169" s="371"/>
      <c r="B169" s="371"/>
      <c r="C169" s="45" t="s">
        <v>293</v>
      </c>
      <c r="D169" s="46" t="s">
        <v>39</v>
      </c>
      <c r="E169" s="47">
        <v>3000</v>
      </c>
      <c r="F169" s="47">
        <v>3000</v>
      </c>
      <c r="G169" s="175" t="s">
        <v>294</v>
      </c>
      <c r="H169" s="47">
        <v>0</v>
      </c>
      <c r="I169" s="58">
        <v>300</v>
      </c>
      <c r="J169" s="357"/>
    </row>
    <row r="170" spans="1:10" ht="30" customHeight="1">
      <c r="A170" s="371"/>
      <c r="B170" s="371"/>
      <c r="C170" s="45" t="s">
        <v>295</v>
      </c>
      <c r="D170" s="46" t="s">
        <v>32</v>
      </c>
      <c r="E170" s="47">
        <v>3000</v>
      </c>
      <c r="F170" s="47">
        <v>3000</v>
      </c>
      <c r="G170" s="175" t="s">
        <v>296</v>
      </c>
      <c r="H170" s="47">
        <v>0</v>
      </c>
      <c r="I170" s="58">
        <v>300</v>
      </c>
      <c r="J170" s="357"/>
    </row>
    <row r="171" spans="1:10" ht="30" customHeight="1">
      <c r="A171" s="371"/>
      <c r="B171" s="371"/>
      <c r="C171" s="45" t="s">
        <v>268</v>
      </c>
      <c r="D171" s="46" t="s">
        <v>39</v>
      </c>
      <c r="E171" s="47">
        <v>500</v>
      </c>
      <c r="F171" s="47">
        <v>500</v>
      </c>
      <c r="G171" s="175" t="s">
        <v>297</v>
      </c>
      <c r="H171" s="47">
        <v>0</v>
      </c>
      <c r="I171" s="58">
        <v>50</v>
      </c>
      <c r="J171" s="357"/>
    </row>
    <row r="172" spans="1:10" ht="30" customHeight="1">
      <c r="A172" s="371"/>
      <c r="B172" s="371"/>
      <c r="C172" s="45" t="s">
        <v>298</v>
      </c>
      <c r="D172" s="46" t="s">
        <v>32</v>
      </c>
      <c r="E172" s="47">
        <v>1588</v>
      </c>
      <c r="F172" s="47">
        <v>1588</v>
      </c>
      <c r="G172" s="46" t="s">
        <v>299</v>
      </c>
      <c r="H172" s="47">
        <v>1000</v>
      </c>
      <c r="I172" s="58">
        <v>158.80000000000001</v>
      </c>
      <c r="J172" s="357"/>
    </row>
    <row r="173" spans="1:10" ht="30" customHeight="1">
      <c r="A173" s="371"/>
      <c r="B173" s="371"/>
      <c r="C173" s="45"/>
      <c r="D173" s="46"/>
      <c r="E173" s="47"/>
      <c r="F173" s="47"/>
      <c r="G173" s="46"/>
      <c r="H173" s="47"/>
      <c r="I173" s="58"/>
      <c r="J173" s="357"/>
    </row>
    <row r="174" spans="1:10" ht="30" customHeight="1">
      <c r="A174" s="371"/>
      <c r="B174" s="371"/>
      <c r="C174" s="45"/>
      <c r="D174" s="46"/>
      <c r="E174" s="47"/>
      <c r="F174" s="47"/>
      <c r="G174" s="46"/>
      <c r="H174" s="47"/>
      <c r="I174" s="58"/>
      <c r="J174" s="357"/>
    </row>
    <row r="175" spans="1:10" ht="30" customHeight="1">
      <c r="A175" s="371"/>
      <c r="B175" s="371"/>
      <c r="C175" s="45" t="s">
        <v>300</v>
      </c>
      <c r="D175" s="46" t="s">
        <v>17</v>
      </c>
      <c r="E175" s="47">
        <v>3000</v>
      </c>
      <c r="F175" s="47">
        <v>3000</v>
      </c>
      <c r="G175" s="175" t="s">
        <v>301</v>
      </c>
      <c r="H175" s="47">
        <v>0</v>
      </c>
      <c r="I175" s="58">
        <v>300</v>
      </c>
      <c r="J175" s="357"/>
    </row>
    <row r="176" spans="1:10" ht="30" customHeight="1">
      <c r="A176" s="371"/>
      <c r="B176" s="371"/>
      <c r="C176" s="45" t="s">
        <v>263</v>
      </c>
      <c r="D176" s="46" t="s">
        <v>17</v>
      </c>
      <c r="E176" s="47">
        <v>2000</v>
      </c>
      <c r="F176" s="47">
        <v>2000</v>
      </c>
      <c r="G176" s="171" t="s">
        <v>302</v>
      </c>
      <c r="H176" s="47">
        <v>0</v>
      </c>
      <c r="I176" s="144">
        <v>507</v>
      </c>
      <c r="J176" s="357"/>
    </row>
    <row r="177" spans="1:10" ht="30" customHeight="1">
      <c r="A177" s="371"/>
      <c r="B177" s="371"/>
      <c r="C177" s="45"/>
      <c r="D177" s="46"/>
      <c r="E177" s="47">
        <v>3070</v>
      </c>
      <c r="F177" s="47">
        <v>3070</v>
      </c>
      <c r="G177" s="171" t="s">
        <v>303</v>
      </c>
      <c r="H177" s="47">
        <v>0</v>
      </c>
      <c r="I177" s="58">
        <v>0</v>
      </c>
      <c r="J177" s="357"/>
    </row>
    <row r="178" spans="1:10" ht="30" customHeight="1">
      <c r="A178" s="371"/>
      <c r="B178" s="371"/>
      <c r="C178" s="45" t="s">
        <v>243</v>
      </c>
      <c r="D178" s="46" t="s">
        <v>17</v>
      </c>
      <c r="E178" s="47">
        <v>400</v>
      </c>
      <c r="F178" s="47">
        <v>400</v>
      </c>
      <c r="G178" s="46" t="s">
        <v>304</v>
      </c>
      <c r="H178" s="47">
        <v>400</v>
      </c>
      <c r="I178" s="58">
        <v>40</v>
      </c>
      <c r="J178" s="357"/>
    </row>
    <row r="179" spans="1:10" ht="30" customHeight="1">
      <c r="A179" s="371"/>
      <c r="B179" s="371"/>
      <c r="C179" s="45" t="s">
        <v>305</v>
      </c>
      <c r="D179" s="46" t="s">
        <v>17</v>
      </c>
      <c r="E179" s="47">
        <v>1000</v>
      </c>
      <c r="F179" s="47">
        <v>1000</v>
      </c>
      <c r="G179" s="46" t="s">
        <v>304</v>
      </c>
      <c r="H179" s="47">
        <v>0</v>
      </c>
      <c r="I179" s="58">
        <v>100</v>
      </c>
      <c r="J179" s="357"/>
    </row>
    <row r="180" spans="1:10" ht="30" customHeight="1">
      <c r="A180" s="371"/>
      <c r="B180" s="371"/>
      <c r="C180" s="45" t="s">
        <v>306</v>
      </c>
      <c r="D180" s="46" t="s">
        <v>32</v>
      </c>
      <c r="E180" s="47">
        <v>2000</v>
      </c>
      <c r="F180" s="47">
        <v>2000</v>
      </c>
      <c r="G180" s="170" t="s">
        <v>307</v>
      </c>
      <c r="H180" s="47">
        <v>0</v>
      </c>
      <c r="I180" s="58">
        <v>200</v>
      </c>
      <c r="J180" s="357"/>
    </row>
    <row r="181" spans="1:10" ht="30" customHeight="1">
      <c r="A181" s="371"/>
      <c r="B181" s="371"/>
      <c r="C181" s="45" t="s">
        <v>308</v>
      </c>
      <c r="D181" s="46" t="s">
        <v>32</v>
      </c>
      <c r="E181" s="47">
        <v>600</v>
      </c>
      <c r="F181" s="47">
        <v>600</v>
      </c>
      <c r="G181" s="170" t="s">
        <v>309</v>
      </c>
      <c r="H181" s="47">
        <v>600</v>
      </c>
      <c r="I181" s="58">
        <v>60</v>
      </c>
      <c r="J181" s="357"/>
    </row>
    <row r="182" spans="1:10" ht="30" customHeight="1">
      <c r="A182" s="371"/>
      <c r="B182" s="371"/>
      <c r="C182" s="45" t="s">
        <v>241</v>
      </c>
      <c r="D182" s="46" t="s">
        <v>17</v>
      </c>
      <c r="E182" s="47">
        <v>2000</v>
      </c>
      <c r="F182" s="47">
        <v>2000</v>
      </c>
      <c r="G182" s="170" t="s">
        <v>310</v>
      </c>
      <c r="H182" s="47">
        <v>0</v>
      </c>
      <c r="I182" s="58">
        <v>200</v>
      </c>
      <c r="J182" s="357"/>
    </row>
    <row r="183" spans="1:10" ht="30" customHeight="1">
      <c r="A183" s="371"/>
      <c r="B183" s="371"/>
      <c r="C183" s="45" t="s">
        <v>311</v>
      </c>
      <c r="D183" s="46" t="s">
        <v>17</v>
      </c>
      <c r="E183" s="47">
        <v>2000</v>
      </c>
      <c r="F183" s="47">
        <v>2000</v>
      </c>
      <c r="G183" s="170" t="s">
        <v>250</v>
      </c>
      <c r="H183" s="47">
        <v>0</v>
      </c>
      <c r="I183" s="58">
        <v>200</v>
      </c>
      <c r="J183" s="357"/>
    </row>
    <row r="184" spans="1:10" ht="30" customHeight="1">
      <c r="A184" s="371"/>
      <c r="B184" s="371"/>
      <c r="C184" s="45" t="s">
        <v>312</v>
      </c>
      <c r="D184" s="46" t="s">
        <v>17</v>
      </c>
      <c r="E184" s="47">
        <v>1500</v>
      </c>
      <c r="F184" s="47">
        <v>1500</v>
      </c>
      <c r="G184" s="170" t="s">
        <v>250</v>
      </c>
      <c r="H184" s="47">
        <v>0</v>
      </c>
      <c r="I184" s="58">
        <v>150</v>
      </c>
      <c r="J184" s="357"/>
    </row>
    <row r="185" spans="1:10" ht="30" customHeight="1">
      <c r="A185" s="371"/>
      <c r="B185" s="371"/>
      <c r="C185" s="49" t="s">
        <v>221</v>
      </c>
      <c r="D185" s="50" t="s">
        <v>20</v>
      </c>
      <c r="E185" s="51">
        <v>300</v>
      </c>
      <c r="F185" s="51">
        <v>300</v>
      </c>
      <c r="G185" s="181" t="s">
        <v>313</v>
      </c>
      <c r="H185" s="177">
        <v>300</v>
      </c>
      <c r="I185" s="60">
        <v>30</v>
      </c>
      <c r="J185" s="357"/>
    </row>
    <row r="186" spans="1:10" ht="30" customHeight="1">
      <c r="A186" s="371"/>
      <c r="B186" s="371"/>
      <c r="C186" s="49" t="s">
        <v>266</v>
      </c>
      <c r="D186" s="50" t="s">
        <v>17</v>
      </c>
      <c r="E186" s="51">
        <v>1500</v>
      </c>
      <c r="F186" s="51">
        <v>1500</v>
      </c>
      <c r="G186" s="181" t="s">
        <v>314</v>
      </c>
      <c r="H186" s="51">
        <v>0</v>
      </c>
      <c r="I186" s="60">
        <v>150</v>
      </c>
      <c r="J186" s="357"/>
    </row>
    <row r="187" spans="1:10" ht="30" customHeight="1">
      <c r="A187" s="372"/>
      <c r="B187" s="372"/>
      <c r="C187" s="161" t="s">
        <v>315</v>
      </c>
      <c r="D187" s="162" t="s">
        <v>17</v>
      </c>
      <c r="E187" s="182">
        <v>416.5</v>
      </c>
      <c r="F187" s="182">
        <v>416.5</v>
      </c>
      <c r="G187" s="173" t="s">
        <v>316</v>
      </c>
      <c r="H187" s="182">
        <v>416.5</v>
      </c>
      <c r="I187" s="61">
        <v>41.6</v>
      </c>
      <c r="J187" s="358"/>
    </row>
    <row r="188" spans="1:10" ht="30" customHeight="1">
      <c r="A188" s="376">
        <v>12</v>
      </c>
      <c r="B188" s="368" t="s">
        <v>46</v>
      </c>
      <c r="C188" s="7" t="s">
        <v>317</v>
      </c>
      <c r="D188" s="127" t="s">
        <v>17</v>
      </c>
      <c r="E188" s="43">
        <v>3096.8</v>
      </c>
      <c r="F188" s="43">
        <v>980</v>
      </c>
      <c r="G188" s="127" t="s">
        <v>318</v>
      </c>
      <c r="H188" s="43">
        <v>0</v>
      </c>
      <c r="I188" s="57">
        <v>235.65</v>
      </c>
      <c r="J188" s="351">
        <v>10483.219999999999</v>
      </c>
    </row>
    <row r="189" spans="1:10" ht="30" customHeight="1">
      <c r="A189" s="371"/>
      <c r="B189" s="371"/>
      <c r="C189" s="38" t="s">
        <v>319</v>
      </c>
      <c r="D189" s="130" t="s">
        <v>17</v>
      </c>
      <c r="E189" s="47">
        <v>3000</v>
      </c>
      <c r="F189" s="47">
        <v>3000</v>
      </c>
      <c r="G189" s="130" t="s">
        <v>320</v>
      </c>
      <c r="H189" s="47">
        <v>0</v>
      </c>
      <c r="I189" s="58">
        <v>721.39</v>
      </c>
      <c r="J189" s="352"/>
    </row>
    <row r="190" spans="1:10" ht="30" customHeight="1">
      <c r="A190" s="371"/>
      <c r="B190" s="371"/>
      <c r="C190" s="38" t="s">
        <v>172</v>
      </c>
      <c r="D190" s="130" t="s">
        <v>17</v>
      </c>
      <c r="E190" s="47">
        <v>3000</v>
      </c>
      <c r="F190" s="47">
        <v>1500</v>
      </c>
      <c r="G190" s="130" t="s">
        <v>321</v>
      </c>
      <c r="H190" s="47">
        <v>0</v>
      </c>
      <c r="I190" s="58">
        <v>360.69</v>
      </c>
      <c r="J190" s="352"/>
    </row>
    <row r="191" spans="1:10" ht="30" customHeight="1">
      <c r="A191" s="371"/>
      <c r="B191" s="371"/>
      <c r="C191" s="10" t="s">
        <v>136</v>
      </c>
      <c r="D191" s="133" t="s">
        <v>17</v>
      </c>
      <c r="E191" s="51">
        <v>500</v>
      </c>
      <c r="F191" s="51">
        <v>500</v>
      </c>
      <c r="G191" s="133" t="s">
        <v>322</v>
      </c>
      <c r="H191" s="51">
        <v>0</v>
      </c>
      <c r="I191" s="60">
        <v>120.23</v>
      </c>
      <c r="J191" s="352"/>
    </row>
    <row r="192" spans="1:10" ht="30" customHeight="1">
      <c r="A192" s="371"/>
      <c r="B192" s="371"/>
      <c r="C192" s="10" t="s">
        <v>323</v>
      </c>
      <c r="D192" s="133" t="s">
        <v>17</v>
      </c>
      <c r="E192" s="51">
        <v>3800</v>
      </c>
      <c r="F192" s="163">
        <v>3800</v>
      </c>
      <c r="G192" s="133" t="s">
        <v>324</v>
      </c>
      <c r="H192" s="51">
        <v>0</v>
      </c>
      <c r="I192" s="60">
        <v>1234.49</v>
      </c>
      <c r="J192" s="352"/>
    </row>
    <row r="193" spans="1:10" ht="30" customHeight="1">
      <c r="A193" s="371"/>
      <c r="B193" s="371"/>
      <c r="C193" s="10" t="s">
        <v>325</v>
      </c>
      <c r="D193" s="133" t="s">
        <v>17</v>
      </c>
      <c r="E193" s="51">
        <v>400</v>
      </c>
      <c r="F193" s="163">
        <v>400</v>
      </c>
      <c r="G193" s="133" t="s">
        <v>326</v>
      </c>
      <c r="H193" s="51">
        <v>400</v>
      </c>
      <c r="I193" s="145">
        <v>974.6</v>
      </c>
      <c r="J193" s="352"/>
    </row>
    <row r="194" spans="1:10" ht="30" customHeight="1">
      <c r="A194" s="371"/>
      <c r="B194" s="371"/>
      <c r="C194" s="35"/>
      <c r="D194" s="159"/>
      <c r="E194" s="158">
        <v>3000</v>
      </c>
      <c r="F194" s="183">
        <v>3000</v>
      </c>
      <c r="G194" s="133" t="s">
        <v>326</v>
      </c>
      <c r="H194" s="158">
        <v>0</v>
      </c>
      <c r="I194" s="168"/>
      <c r="J194" s="352"/>
    </row>
    <row r="195" spans="1:10" ht="30" customHeight="1">
      <c r="A195" s="371"/>
      <c r="B195" s="371"/>
      <c r="C195" s="35"/>
      <c r="D195" s="159"/>
      <c r="E195" s="158">
        <v>100</v>
      </c>
      <c r="F195" s="183">
        <v>100</v>
      </c>
      <c r="G195" s="184" t="s">
        <v>327</v>
      </c>
      <c r="H195" s="158">
        <v>100</v>
      </c>
      <c r="I195" s="168"/>
      <c r="J195" s="352"/>
    </row>
    <row r="196" spans="1:10" ht="30" customHeight="1">
      <c r="A196" s="372"/>
      <c r="B196" s="372"/>
      <c r="C196" s="14" t="s">
        <v>328</v>
      </c>
      <c r="D196" s="54" t="s">
        <v>17</v>
      </c>
      <c r="E196" s="55">
        <v>2000</v>
      </c>
      <c r="F196" s="185">
        <v>2000</v>
      </c>
      <c r="G196" s="15" t="s">
        <v>329</v>
      </c>
      <c r="H196" s="55">
        <v>0</v>
      </c>
      <c r="I196" s="61">
        <v>649.73</v>
      </c>
      <c r="J196" s="353"/>
    </row>
    <row r="197" spans="1:10" ht="30" customHeight="1">
      <c r="A197" s="376">
        <v>13</v>
      </c>
      <c r="B197" s="368" t="s">
        <v>330</v>
      </c>
      <c r="C197" s="7" t="s">
        <v>323</v>
      </c>
      <c r="D197" s="42" t="s">
        <v>17</v>
      </c>
      <c r="E197" s="43">
        <v>300</v>
      </c>
      <c r="F197" s="43">
        <v>300</v>
      </c>
      <c r="G197" s="186" t="s">
        <v>331</v>
      </c>
      <c r="H197" s="43">
        <v>0</v>
      </c>
      <c r="I197" s="143">
        <v>1207.6500000000001</v>
      </c>
      <c r="J197" s="359">
        <f>5367.18-0.035</f>
        <v>5367.1450000000004</v>
      </c>
    </row>
    <row r="198" spans="1:10" ht="30" customHeight="1">
      <c r="A198" s="371"/>
      <c r="B198" s="369"/>
      <c r="C198" s="38"/>
      <c r="D198" s="46"/>
      <c r="E198" s="47">
        <v>1500</v>
      </c>
      <c r="F198" s="47">
        <v>1500</v>
      </c>
      <c r="G198" s="187" t="s">
        <v>332</v>
      </c>
      <c r="H198" s="47"/>
      <c r="I198" s="58"/>
      <c r="J198" s="360"/>
    </row>
    <row r="199" spans="1:10" ht="30" customHeight="1">
      <c r="A199" s="371"/>
      <c r="B199" s="371"/>
      <c r="C199" s="10" t="s">
        <v>333</v>
      </c>
      <c r="D199" s="50" t="s">
        <v>17</v>
      </c>
      <c r="E199" s="51">
        <v>1000</v>
      </c>
      <c r="F199" s="51">
        <v>1000</v>
      </c>
      <c r="G199" s="165" t="s">
        <v>48</v>
      </c>
      <c r="H199" s="51">
        <v>0</v>
      </c>
      <c r="I199" s="145">
        <v>1462.96</v>
      </c>
      <c r="J199" s="360"/>
    </row>
    <row r="200" spans="1:10" ht="30" customHeight="1">
      <c r="A200" s="371"/>
      <c r="B200" s="371"/>
      <c r="C200" s="10"/>
      <c r="D200" s="50"/>
      <c r="E200" s="51">
        <v>1000</v>
      </c>
      <c r="F200" s="51">
        <v>1000</v>
      </c>
      <c r="G200" s="165" t="s">
        <v>186</v>
      </c>
      <c r="H200" s="51"/>
      <c r="I200" s="60"/>
      <c r="J200" s="360"/>
    </row>
    <row r="201" spans="1:10" ht="30" customHeight="1">
      <c r="A201" s="371"/>
      <c r="B201" s="371"/>
      <c r="C201" s="10" t="s">
        <v>334</v>
      </c>
      <c r="D201" s="50" t="s">
        <v>17</v>
      </c>
      <c r="E201" s="188">
        <v>2281.9650000000001</v>
      </c>
      <c r="F201" s="188">
        <v>2281.9650000000001</v>
      </c>
      <c r="G201" s="50" t="s">
        <v>335</v>
      </c>
      <c r="H201" s="51">
        <v>0</v>
      </c>
      <c r="I201" s="60">
        <v>1669.22</v>
      </c>
      <c r="J201" s="360"/>
    </row>
    <row r="202" spans="1:10" ht="30" customHeight="1">
      <c r="A202" s="371"/>
      <c r="B202" s="371"/>
      <c r="C202" s="35" t="s">
        <v>336</v>
      </c>
      <c r="D202" s="157" t="s">
        <v>17</v>
      </c>
      <c r="E202" s="158">
        <v>1700</v>
      </c>
      <c r="F202" s="158">
        <v>1700</v>
      </c>
      <c r="G202" s="184" t="s">
        <v>274</v>
      </c>
      <c r="H202" s="158">
        <v>0</v>
      </c>
      <c r="I202" s="192">
        <v>1243.52</v>
      </c>
      <c r="J202" s="360"/>
    </row>
    <row r="203" spans="1:10" ht="30" customHeight="1">
      <c r="A203" s="371"/>
      <c r="B203" s="371"/>
      <c r="C203" s="35"/>
      <c r="D203" s="157"/>
      <c r="E203" s="158">
        <v>300</v>
      </c>
      <c r="F203" s="158">
        <v>300</v>
      </c>
      <c r="G203" s="157" t="s">
        <v>337</v>
      </c>
      <c r="H203" s="158">
        <v>300</v>
      </c>
      <c r="I203" s="168"/>
      <c r="J203" s="360"/>
    </row>
    <row r="204" spans="1:10" ht="30" customHeight="1">
      <c r="A204" s="371"/>
      <c r="B204" s="371"/>
      <c r="C204" s="35" t="s">
        <v>52</v>
      </c>
      <c r="D204" s="157" t="s">
        <v>17</v>
      </c>
      <c r="E204" s="158">
        <v>2000</v>
      </c>
      <c r="F204" s="158">
        <v>2000</v>
      </c>
      <c r="G204" s="157" t="s">
        <v>338</v>
      </c>
      <c r="H204" s="158">
        <v>0</v>
      </c>
      <c r="I204" s="168">
        <v>1462.96</v>
      </c>
      <c r="J204" s="360"/>
    </row>
    <row r="205" spans="1:10" ht="30" customHeight="1">
      <c r="A205" s="371"/>
      <c r="B205" s="371"/>
      <c r="C205" s="35" t="s">
        <v>339</v>
      </c>
      <c r="D205" s="157" t="s">
        <v>17</v>
      </c>
      <c r="E205" s="158">
        <v>1900</v>
      </c>
      <c r="F205" s="158">
        <v>1900</v>
      </c>
      <c r="G205" s="157" t="s">
        <v>340</v>
      </c>
      <c r="H205" s="158">
        <v>0</v>
      </c>
      <c r="I205" s="168">
        <v>1389.81</v>
      </c>
      <c r="J205" s="360"/>
    </row>
    <row r="206" spans="1:10" ht="30" customHeight="1">
      <c r="A206" s="371"/>
      <c r="B206" s="371"/>
      <c r="C206" s="35" t="s">
        <v>341</v>
      </c>
      <c r="D206" s="157" t="s">
        <v>17</v>
      </c>
      <c r="E206" s="158">
        <v>1000</v>
      </c>
      <c r="F206" s="158">
        <v>1000</v>
      </c>
      <c r="G206" s="157" t="s">
        <v>342</v>
      </c>
      <c r="H206" s="158">
        <v>0</v>
      </c>
      <c r="I206" s="168">
        <v>731.48</v>
      </c>
      <c r="J206" s="360"/>
    </row>
    <row r="207" spans="1:10" ht="30" customHeight="1">
      <c r="A207" s="371"/>
      <c r="B207" s="371"/>
      <c r="C207" s="35" t="s">
        <v>343</v>
      </c>
      <c r="D207" s="157" t="s">
        <v>17</v>
      </c>
      <c r="E207" s="158">
        <v>500</v>
      </c>
      <c r="F207" s="158">
        <v>500</v>
      </c>
      <c r="G207" s="157" t="s">
        <v>344</v>
      </c>
      <c r="H207" s="158">
        <v>0</v>
      </c>
      <c r="I207" s="192">
        <v>731.48</v>
      </c>
      <c r="J207" s="360"/>
    </row>
    <row r="208" spans="1:10" ht="30" customHeight="1">
      <c r="A208" s="371"/>
      <c r="B208" s="371"/>
      <c r="C208" s="35"/>
      <c r="D208" s="157"/>
      <c r="E208" s="158">
        <v>500</v>
      </c>
      <c r="F208" s="158">
        <v>500</v>
      </c>
      <c r="G208" s="184" t="s">
        <v>345</v>
      </c>
      <c r="H208" s="158"/>
      <c r="I208" s="168"/>
      <c r="J208" s="360"/>
    </row>
    <row r="209" spans="1:10" ht="30" customHeight="1">
      <c r="A209" s="371"/>
      <c r="B209" s="371"/>
      <c r="C209" s="35" t="s">
        <v>172</v>
      </c>
      <c r="D209" s="157" t="s">
        <v>17</v>
      </c>
      <c r="E209" s="158">
        <v>2500</v>
      </c>
      <c r="F209" s="158">
        <v>1250</v>
      </c>
      <c r="G209" s="157" t="s">
        <v>346</v>
      </c>
      <c r="H209" s="158">
        <v>0</v>
      </c>
      <c r="I209" s="168">
        <v>914.35</v>
      </c>
      <c r="J209" s="360"/>
    </row>
    <row r="210" spans="1:10" ht="30" customHeight="1">
      <c r="A210" s="371"/>
      <c r="B210" s="371"/>
      <c r="C210" s="35" t="s">
        <v>347</v>
      </c>
      <c r="D210" s="157" t="s">
        <v>17</v>
      </c>
      <c r="E210" s="158">
        <v>1000</v>
      </c>
      <c r="F210" s="158">
        <v>1000</v>
      </c>
      <c r="G210" s="157" t="s">
        <v>348</v>
      </c>
      <c r="H210" s="158">
        <v>0</v>
      </c>
      <c r="I210" s="168">
        <v>731.48</v>
      </c>
      <c r="J210" s="360"/>
    </row>
    <row r="211" spans="1:10" ht="30" customHeight="1">
      <c r="A211" s="371"/>
      <c r="B211" s="371"/>
      <c r="C211" s="35" t="s">
        <v>349</v>
      </c>
      <c r="D211" s="157" t="s">
        <v>17</v>
      </c>
      <c r="E211" s="158">
        <v>900</v>
      </c>
      <c r="F211" s="158">
        <v>900</v>
      </c>
      <c r="G211" s="184" t="s">
        <v>350</v>
      </c>
      <c r="H211" s="158">
        <v>0</v>
      </c>
      <c r="I211" s="192">
        <v>1316.67</v>
      </c>
      <c r="J211" s="360"/>
    </row>
    <row r="212" spans="1:10" ht="30" customHeight="1">
      <c r="A212" s="371"/>
      <c r="B212" s="371"/>
      <c r="C212" s="35"/>
      <c r="D212" s="157"/>
      <c r="E212" s="158">
        <v>900</v>
      </c>
      <c r="F212" s="158">
        <v>900</v>
      </c>
      <c r="G212" s="157" t="s">
        <v>351</v>
      </c>
      <c r="H212" s="158"/>
      <c r="I212" s="168"/>
      <c r="J212" s="360"/>
    </row>
    <row r="213" spans="1:10" ht="30" customHeight="1">
      <c r="A213" s="371"/>
      <c r="B213" s="371"/>
      <c r="C213" s="35" t="s">
        <v>352</v>
      </c>
      <c r="D213" s="157" t="s">
        <v>17</v>
      </c>
      <c r="E213" s="158">
        <v>900</v>
      </c>
      <c r="F213" s="158">
        <v>900</v>
      </c>
      <c r="G213" s="184" t="s">
        <v>353</v>
      </c>
      <c r="H213" s="158">
        <v>0</v>
      </c>
      <c r="I213" s="192">
        <v>804.63</v>
      </c>
      <c r="J213" s="360"/>
    </row>
    <row r="214" spans="1:10" ht="30" customHeight="1">
      <c r="A214" s="371"/>
      <c r="B214" s="371"/>
      <c r="C214" s="35"/>
      <c r="D214" s="157"/>
      <c r="E214" s="158">
        <v>200</v>
      </c>
      <c r="F214" s="158">
        <v>200</v>
      </c>
      <c r="G214" s="157" t="s">
        <v>354</v>
      </c>
      <c r="H214" s="158"/>
      <c r="I214" s="168"/>
      <c r="J214" s="360"/>
    </row>
    <row r="215" spans="1:10" ht="30" customHeight="1">
      <c r="A215" s="371"/>
      <c r="B215" s="371"/>
      <c r="C215" s="35" t="s">
        <v>141</v>
      </c>
      <c r="D215" s="157" t="s">
        <v>17</v>
      </c>
      <c r="E215" s="158">
        <v>1500</v>
      </c>
      <c r="F215" s="158">
        <v>750</v>
      </c>
      <c r="G215" s="157" t="s">
        <v>355</v>
      </c>
      <c r="H215" s="158">
        <v>0</v>
      </c>
      <c r="I215" s="168">
        <v>548.61</v>
      </c>
      <c r="J215" s="360"/>
    </row>
    <row r="216" spans="1:10" ht="30" customHeight="1">
      <c r="A216" s="376">
        <v>14</v>
      </c>
      <c r="B216" s="368" t="s">
        <v>356</v>
      </c>
      <c r="C216" s="41" t="s">
        <v>263</v>
      </c>
      <c r="D216" s="42" t="s">
        <v>17</v>
      </c>
      <c r="E216" s="43">
        <v>10000</v>
      </c>
      <c r="F216" s="189">
        <v>10000</v>
      </c>
      <c r="G216" s="42" t="s">
        <v>357</v>
      </c>
      <c r="H216" s="43">
        <v>0</v>
      </c>
      <c r="I216" s="57">
        <v>0</v>
      </c>
      <c r="J216" s="351"/>
    </row>
    <row r="217" spans="1:10" ht="30" customHeight="1">
      <c r="A217" s="371"/>
      <c r="B217" s="369"/>
      <c r="C217" s="45"/>
      <c r="D217" s="46"/>
      <c r="E217" s="190">
        <v>5611.2530129999996</v>
      </c>
      <c r="F217" s="190">
        <v>5611.2530129999996</v>
      </c>
      <c r="G217" s="46" t="s">
        <v>358</v>
      </c>
      <c r="H217" s="190">
        <v>5611.2530129999996</v>
      </c>
      <c r="I217" s="150">
        <v>2414.3497179999999</v>
      </c>
      <c r="J217" s="352"/>
    </row>
    <row r="218" spans="1:10" ht="30" customHeight="1">
      <c r="A218" s="371"/>
      <c r="B218" s="371"/>
      <c r="C218" s="49" t="s">
        <v>359</v>
      </c>
      <c r="D218" s="50" t="s">
        <v>20</v>
      </c>
      <c r="E218" s="51">
        <v>9800</v>
      </c>
      <c r="F218" s="163">
        <v>9800</v>
      </c>
      <c r="G218" s="50" t="s">
        <v>360</v>
      </c>
      <c r="H218" s="51">
        <v>0</v>
      </c>
      <c r="I218" s="60">
        <v>0</v>
      </c>
      <c r="J218" s="352"/>
    </row>
    <row r="219" spans="1:10" ht="30" customHeight="1">
      <c r="A219" s="372"/>
      <c r="B219" s="372"/>
      <c r="C219" s="53"/>
      <c r="D219" s="54"/>
      <c r="E219" s="191">
        <v>5547.3607350000002</v>
      </c>
      <c r="F219" s="191">
        <v>5547.3607350000002</v>
      </c>
      <c r="G219" s="162" t="s">
        <v>358</v>
      </c>
      <c r="H219" s="191">
        <v>5547.3607350000002</v>
      </c>
      <c r="I219" s="193">
        <v>2386.8588340000001</v>
      </c>
      <c r="J219" s="353"/>
    </row>
  </sheetData>
  <autoFilter ref="A3:J219">
    <extLst/>
  </autoFilter>
  <mergeCells count="43">
    <mergeCell ref="A2:I2"/>
    <mergeCell ref="A4:A12"/>
    <mergeCell ref="A13:A20"/>
    <mergeCell ref="A21:A50"/>
    <mergeCell ref="A51:A52"/>
    <mergeCell ref="B4:B12"/>
    <mergeCell ref="B13:B20"/>
    <mergeCell ref="B21:B50"/>
    <mergeCell ref="B51:B52"/>
    <mergeCell ref="A53:A69"/>
    <mergeCell ref="A70:A91"/>
    <mergeCell ref="A92:A104"/>
    <mergeCell ref="A105:A129"/>
    <mergeCell ref="A130:A137"/>
    <mergeCell ref="A138:A162"/>
    <mergeCell ref="A163:A187"/>
    <mergeCell ref="A188:A196"/>
    <mergeCell ref="A197:A215"/>
    <mergeCell ref="A216:A219"/>
    <mergeCell ref="B53:B69"/>
    <mergeCell ref="B70:B91"/>
    <mergeCell ref="B92:B104"/>
    <mergeCell ref="B105:B129"/>
    <mergeCell ref="B130:B137"/>
    <mergeCell ref="B138:B162"/>
    <mergeCell ref="B163:B187"/>
    <mergeCell ref="B188:B196"/>
    <mergeCell ref="B197:B215"/>
    <mergeCell ref="B216:B219"/>
    <mergeCell ref="J4:J12"/>
    <mergeCell ref="J13:J20"/>
    <mergeCell ref="J21:J49"/>
    <mergeCell ref="J51:J52"/>
    <mergeCell ref="J53:J69"/>
    <mergeCell ref="J163:J187"/>
    <mergeCell ref="J188:J196"/>
    <mergeCell ref="J197:J215"/>
    <mergeCell ref="J216:J219"/>
    <mergeCell ref="J70:J91"/>
    <mergeCell ref="J92:J104"/>
    <mergeCell ref="J105:J129"/>
    <mergeCell ref="J130:J137"/>
    <mergeCell ref="J138:J162"/>
  </mergeCells>
  <phoneticPr fontId="8" type="noConversion"/>
  <pageMargins left="0.70866141732283505" right="0.70866141732283505" top="0.74803149606299202" bottom="0.74803149606299202" header="0.31496062992126" footer="0.31496062992126"/>
  <pageSetup paperSize="9" scale="50" orientation="landscape" horizontalDpi="200" verticalDpi="300"/>
</worksheet>
</file>

<file path=xl/worksheets/sheet3.xml><?xml version="1.0" encoding="utf-8"?>
<worksheet xmlns="http://schemas.openxmlformats.org/spreadsheetml/2006/main" xmlns:r="http://schemas.openxmlformats.org/officeDocument/2006/relationships">
  <sheetPr>
    <pageSetUpPr fitToPage="1"/>
  </sheetPr>
  <dimension ref="A1:M195"/>
  <sheetViews>
    <sheetView topLeftCell="A38" zoomScale="85" zoomScaleNormal="85" workbookViewId="0">
      <selection activeCell="F188" sqref="F188:F195"/>
    </sheetView>
  </sheetViews>
  <sheetFormatPr defaultColWidth="8.88671875" defaultRowHeight="30" customHeight="1"/>
  <cols>
    <col min="1" max="1" width="7.109375" style="63" customWidth="1"/>
    <col min="2" max="2" width="23.44140625" style="63" customWidth="1"/>
    <col min="3" max="3" width="34.33203125" style="63" customWidth="1"/>
    <col min="4" max="4" width="20" style="63" customWidth="1"/>
    <col min="5" max="5" width="19.6640625" style="64" customWidth="1"/>
    <col min="6" max="6" width="18.21875" style="64" customWidth="1"/>
    <col min="7" max="7" width="25.21875" style="64" customWidth="1"/>
    <col min="8" max="9" width="22.109375" style="64" customWidth="1"/>
    <col min="10" max="10" width="27.6640625" style="64" customWidth="1"/>
    <col min="11" max="11" width="13.109375" style="63" customWidth="1"/>
    <col min="12" max="12" width="14.44140625" style="63" hidden="1" customWidth="1"/>
    <col min="13" max="13" width="18.21875" style="63" hidden="1" customWidth="1"/>
    <col min="14" max="16384" width="8.88671875" style="63"/>
  </cols>
  <sheetData>
    <row r="1" spans="1:12" ht="30" customHeight="1">
      <c r="A1" s="63" t="s">
        <v>0</v>
      </c>
    </row>
    <row r="2" spans="1:12" ht="30" customHeight="1">
      <c r="A2" s="404" t="s">
        <v>1</v>
      </c>
      <c r="B2" s="404"/>
      <c r="C2" s="404"/>
      <c r="D2" s="404"/>
      <c r="E2" s="404"/>
      <c r="F2" s="404"/>
      <c r="G2" s="404"/>
      <c r="H2" s="404"/>
      <c r="I2" s="404"/>
    </row>
    <row r="3" spans="1:12" s="62" customFormat="1" ht="60" customHeight="1">
      <c r="A3" s="65" t="s">
        <v>2</v>
      </c>
      <c r="B3" s="65" t="s">
        <v>3</v>
      </c>
      <c r="C3" s="66" t="s">
        <v>4</v>
      </c>
      <c r="D3" s="65" t="s">
        <v>5</v>
      </c>
      <c r="E3" s="67" t="s">
        <v>6</v>
      </c>
      <c r="F3" s="67" t="s">
        <v>7</v>
      </c>
      <c r="G3" s="67" t="s">
        <v>8</v>
      </c>
      <c r="H3" s="67" t="s">
        <v>9</v>
      </c>
      <c r="I3" s="67" t="s">
        <v>10</v>
      </c>
      <c r="J3" s="67" t="s">
        <v>11</v>
      </c>
    </row>
    <row r="4" spans="1:12" s="62" customFormat="1" ht="38.549999999999997" customHeight="1">
      <c r="A4" s="400">
        <v>1</v>
      </c>
      <c r="B4" s="400" t="s">
        <v>64</v>
      </c>
      <c r="C4" s="68" t="s">
        <v>65</v>
      </c>
      <c r="D4" s="69" t="s">
        <v>17</v>
      </c>
      <c r="E4" s="70">
        <v>4000</v>
      </c>
      <c r="F4" s="70">
        <v>4000</v>
      </c>
      <c r="G4" s="70" t="s">
        <v>66</v>
      </c>
      <c r="H4" s="70">
        <v>0</v>
      </c>
      <c r="I4" s="91">
        <v>136.80000000000001</v>
      </c>
      <c r="J4" s="390">
        <f>15935.7-1500</f>
        <v>14435.7</v>
      </c>
      <c r="L4" s="92">
        <f t="shared" ref="L4:L19" si="0">F4-H4-I4</f>
        <v>3863.2</v>
      </c>
    </row>
    <row r="5" spans="1:12" s="62" customFormat="1" ht="38.549999999999997" customHeight="1">
      <c r="A5" s="400"/>
      <c r="B5" s="400"/>
      <c r="C5" s="71" t="s">
        <v>65</v>
      </c>
      <c r="D5" s="72" t="s">
        <v>17</v>
      </c>
      <c r="E5" s="73">
        <v>2000</v>
      </c>
      <c r="F5" s="73">
        <v>2000</v>
      </c>
      <c r="G5" s="73" t="s">
        <v>67</v>
      </c>
      <c r="H5" s="73">
        <v>0</v>
      </c>
      <c r="I5" s="93">
        <v>68.400000000000006</v>
      </c>
      <c r="J5" s="391"/>
      <c r="L5" s="92">
        <f t="shared" si="0"/>
        <v>1931.6</v>
      </c>
    </row>
    <row r="6" spans="1:12" s="62" customFormat="1" ht="38.549999999999997" customHeight="1">
      <c r="A6" s="400"/>
      <c r="B6" s="400"/>
      <c r="C6" s="71" t="s">
        <v>68</v>
      </c>
      <c r="D6" s="72" t="s">
        <v>17</v>
      </c>
      <c r="E6" s="73">
        <v>750</v>
      </c>
      <c r="F6" s="73">
        <v>750</v>
      </c>
      <c r="G6" s="73" t="s">
        <v>69</v>
      </c>
      <c r="H6" s="73">
        <v>750</v>
      </c>
      <c r="I6" s="93">
        <v>25.65</v>
      </c>
      <c r="J6" s="392"/>
      <c r="L6" s="92">
        <f t="shared" si="0"/>
        <v>-25.65</v>
      </c>
    </row>
    <row r="7" spans="1:12" s="62" customFormat="1" ht="38.549999999999997" customHeight="1">
      <c r="A7" s="400"/>
      <c r="B7" s="400"/>
      <c r="C7" s="71" t="s">
        <v>68</v>
      </c>
      <c r="D7" s="72" t="s">
        <v>17</v>
      </c>
      <c r="E7" s="73">
        <v>750</v>
      </c>
      <c r="F7" s="73">
        <v>750</v>
      </c>
      <c r="G7" s="73" t="s">
        <v>70</v>
      </c>
      <c r="H7" s="73">
        <v>750</v>
      </c>
      <c r="I7" s="93">
        <v>25.65</v>
      </c>
      <c r="J7" s="392"/>
      <c r="L7" s="92">
        <f t="shared" si="0"/>
        <v>-25.65</v>
      </c>
    </row>
    <row r="8" spans="1:12" s="62" customFormat="1" ht="38.549999999999997" customHeight="1">
      <c r="A8" s="400"/>
      <c r="B8" s="400"/>
      <c r="C8" s="71" t="s">
        <v>68</v>
      </c>
      <c r="D8" s="72" t="s">
        <v>17</v>
      </c>
      <c r="E8" s="73">
        <v>1500</v>
      </c>
      <c r="F8" s="73">
        <v>1500</v>
      </c>
      <c r="G8" s="73" t="s">
        <v>71</v>
      </c>
      <c r="H8" s="73">
        <v>0</v>
      </c>
      <c r="I8" s="93">
        <v>51.3</v>
      </c>
      <c r="J8" s="392"/>
      <c r="L8" s="92">
        <f t="shared" si="0"/>
        <v>1448.7</v>
      </c>
    </row>
    <row r="9" spans="1:12" s="62" customFormat="1" ht="38.549999999999997" customHeight="1">
      <c r="A9" s="400"/>
      <c r="B9" s="400"/>
      <c r="C9" s="71" t="s">
        <v>72</v>
      </c>
      <c r="D9" s="72" t="s">
        <v>17</v>
      </c>
      <c r="E9" s="73">
        <v>500</v>
      </c>
      <c r="F9" s="73">
        <v>500</v>
      </c>
      <c r="G9" s="73" t="s">
        <v>73</v>
      </c>
      <c r="H9" s="73">
        <v>0</v>
      </c>
      <c r="I9" s="93">
        <v>17.100000000000001</v>
      </c>
      <c r="J9" s="392"/>
      <c r="L9" s="92">
        <f t="shared" si="0"/>
        <v>482.9</v>
      </c>
    </row>
    <row r="10" spans="1:12" s="62" customFormat="1" ht="38.549999999999997" customHeight="1">
      <c r="A10" s="400"/>
      <c r="B10" s="400"/>
      <c r="C10" s="71" t="s">
        <v>72</v>
      </c>
      <c r="D10" s="72" t="s">
        <v>17</v>
      </c>
      <c r="E10" s="73">
        <v>1000</v>
      </c>
      <c r="F10" s="73">
        <v>1000</v>
      </c>
      <c r="G10" s="73" t="s">
        <v>74</v>
      </c>
      <c r="H10" s="73">
        <v>0</v>
      </c>
      <c r="I10" s="93">
        <v>34.200000000000003</v>
      </c>
      <c r="J10" s="392"/>
      <c r="L10" s="92">
        <f t="shared" si="0"/>
        <v>965.8</v>
      </c>
    </row>
    <row r="11" spans="1:12" s="62" customFormat="1" ht="38.549999999999997" customHeight="1">
      <c r="A11" s="400"/>
      <c r="B11" s="400"/>
      <c r="C11" s="71" t="s">
        <v>75</v>
      </c>
      <c r="D11" s="72" t="s">
        <v>17</v>
      </c>
      <c r="E11" s="73">
        <v>2500</v>
      </c>
      <c r="F11" s="73">
        <v>2500</v>
      </c>
      <c r="G11" s="73" t="s">
        <v>76</v>
      </c>
      <c r="H11" s="73">
        <v>0</v>
      </c>
      <c r="I11" s="93">
        <v>85.5</v>
      </c>
      <c r="J11" s="392"/>
      <c r="L11" s="92">
        <f t="shared" si="0"/>
        <v>2414.5</v>
      </c>
    </row>
    <row r="12" spans="1:12" s="62" customFormat="1" ht="38.549999999999997" customHeight="1">
      <c r="A12" s="400"/>
      <c r="B12" s="400"/>
      <c r="C12" s="74" t="s">
        <v>77</v>
      </c>
      <c r="D12" s="75" t="s">
        <v>32</v>
      </c>
      <c r="E12" s="76">
        <v>3500</v>
      </c>
      <c r="F12" s="76">
        <v>3500</v>
      </c>
      <c r="G12" s="76" t="s">
        <v>78</v>
      </c>
      <c r="H12" s="76">
        <v>0</v>
      </c>
      <c r="I12" s="95">
        <v>119.7</v>
      </c>
      <c r="J12" s="393"/>
      <c r="L12" s="92">
        <f t="shared" si="0"/>
        <v>3380.3</v>
      </c>
    </row>
    <row r="13" spans="1:12" s="62" customFormat="1" ht="37.950000000000003" customHeight="1">
      <c r="A13" s="400">
        <v>2</v>
      </c>
      <c r="B13" s="400" t="s">
        <v>79</v>
      </c>
      <c r="C13" s="77" t="s">
        <v>80</v>
      </c>
      <c r="D13" s="69" t="s">
        <v>17</v>
      </c>
      <c r="E13" s="70">
        <v>2500</v>
      </c>
      <c r="F13" s="70">
        <v>2500</v>
      </c>
      <c r="G13" s="70" t="s">
        <v>81</v>
      </c>
      <c r="H13" s="70">
        <v>0</v>
      </c>
      <c r="I13" s="96">
        <v>0</v>
      </c>
      <c r="J13" s="378">
        <v>21400</v>
      </c>
      <c r="L13" s="92">
        <f t="shared" si="0"/>
        <v>2500</v>
      </c>
    </row>
    <row r="14" spans="1:12" s="62" customFormat="1" ht="37.950000000000003" customHeight="1">
      <c r="A14" s="400"/>
      <c r="B14" s="400"/>
      <c r="C14" s="78" t="s">
        <v>80</v>
      </c>
      <c r="D14" s="72" t="s">
        <v>17</v>
      </c>
      <c r="E14" s="79">
        <v>1000</v>
      </c>
      <c r="F14" s="79">
        <v>1000</v>
      </c>
      <c r="G14" s="79" t="s">
        <v>81</v>
      </c>
      <c r="H14" s="79">
        <v>1000</v>
      </c>
      <c r="I14" s="97">
        <v>0</v>
      </c>
      <c r="J14" s="379"/>
      <c r="L14" s="92">
        <f t="shared" si="0"/>
        <v>0</v>
      </c>
    </row>
    <row r="15" spans="1:12" s="62" customFormat="1" ht="37.950000000000003" customHeight="1">
      <c r="A15" s="400"/>
      <c r="B15" s="400"/>
      <c r="C15" s="78" t="s">
        <v>80</v>
      </c>
      <c r="D15" s="72" t="s">
        <v>17</v>
      </c>
      <c r="E15" s="79">
        <v>500</v>
      </c>
      <c r="F15" s="79">
        <v>500</v>
      </c>
      <c r="G15" s="79" t="s">
        <v>81</v>
      </c>
      <c r="H15" s="79">
        <v>0</v>
      </c>
      <c r="I15" s="97">
        <v>0</v>
      </c>
      <c r="J15" s="379"/>
      <c r="L15" s="92">
        <f t="shared" si="0"/>
        <v>500</v>
      </c>
    </row>
    <row r="16" spans="1:12" s="62" customFormat="1" ht="37.950000000000003" customHeight="1">
      <c r="A16" s="400"/>
      <c r="B16" s="400"/>
      <c r="C16" s="78" t="s">
        <v>83</v>
      </c>
      <c r="D16" s="72" t="s">
        <v>17</v>
      </c>
      <c r="E16" s="73">
        <v>3000</v>
      </c>
      <c r="F16" s="73">
        <v>3000</v>
      </c>
      <c r="G16" s="73" t="s">
        <v>84</v>
      </c>
      <c r="H16" s="73">
        <v>0</v>
      </c>
      <c r="I16" s="97">
        <v>0</v>
      </c>
      <c r="J16" s="379"/>
      <c r="L16" s="92">
        <f t="shared" si="0"/>
        <v>3000</v>
      </c>
    </row>
    <row r="17" spans="1:12" s="62" customFormat="1" ht="37.950000000000003" customHeight="1">
      <c r="A17" s="400"/>
      <c r="B17" s="400"/>
      <c r="C17" s="78" t="s">
        <v>85</v>
      </c>
      <c r="D17" s="72" t="s">
        <v>17</v>
      </c>
      <c r="E17" s="73">
        <v>7000</v>
      </c>
      <c r="F17" s="73">
        <v>7000</v>
      </c>
      <c r="G17" s="73" t="s">
        <v>86</v>
      </c>
      <c r="H17" s="73">
        <v>0</v>
      </c>
      <c r="I17" s="97">
        <v>0</v>
      </c>
      <c r="J17" s="379"/>
      <c r="L17" s="92">
        <f t="shared" si="0"/>
        <v>7000</v>
      </c>
    </row>
    <row r="18" spans="1:12" s="62" customFormat="1" ht="37.950000000000003" customHeight="1">
      <c r="A18" s="400"/>
      <c r="B18" s="400"/>
      <c r="C18" s="78" t="s">
        <v>87</v>
      </c>
      <c r="D18" s="72" t="s">
        <v>20</v>
      </c>
      <c r="E18" s="73">
        <v>600</v>
      </c>
      <c r="F18" s="73">
        <v>600</v>
      </c>
      <c r="G18" s="73" t="s">
        <v>88</v>
      </c>
      <c r="H18" s="73">
        <v>0</v>
      </c>
      <c r="I18" s="97">
        <v>0</v>
      </c>
      <c r="J18" s="379"/>
      <c r="L18" s="92">
        <f t="shared" si="0"/>
        <v>600</v>
      </c>
    </row>
    <row r="19" spans="1:12" s="62" customFormat="1" ht="37.950000000000003" customHeight="1">
      <c r="A19" s="400"/>
      <c r="B19" s="400"/>
      <c r="C19" s="80" t="s">
        <v>89</v>
      </c>
      <c r="D19" s="75" t="s">
        <v>14</v>
      </c>
      <c r="E19" s="76">
        <v>7800</v>
      </c>
      <c r="F19" s="76">
        <v>7800</v>
      </c>
      <c r="G19" s="76" t="s">
        <v>90</v>
      </c>
      <c r="H19" s="76">
        <v>0</v>
      </c>
      <c r="I19" s="98">
        <v>0</v>
      </c>
      <c r="J19" s="379"/>
      <c r="L19" s="92">
        <f t="shared" si="0"/>
        <v>7800</v>
      </c>
    </row>
    <row r="20" spans="1:12" s="62" customFormat="1" ht="37.950000000000003" customHeight="1">
      <c r="A20" s="81"/>
      <c r="B20" s="81"/>
      <c r="C20" s="82"/>
      <c r="D20" s="82"/>
      <c r="E20" s="83"/>
      <c r="F20" s="83"/>
      <c r="G20" s="83"/>
      <c r="H20" s="83"/>
      <c r="I20" s="83"/>
      <c r="J20" s="89"/>
      <c r="L20" s="92"/>
    </row>
    <row r="21" spans="1:12" s="62" customFormat="1" ht="40.950000000000003" customHeight="1">
      <c r="A21" s="388">
        <v>3</v>
      </c>
      <c r="B21" s="388" t="s">
        <v>92</v>
      </c>
      <c r="C21" s="84" t="s">
        <v>93</v>
      </c>
      <c r="D21" s="85" t="s">
        <v>17</v>
      </c>
      <c r="E21" s="79">
        <v>856.97400000000005</v>
      </c>
      <c r="F21" s="79">
        <v>856.97400000000005</v>
      </c>
      <c r="G21" s="79" t="s">
        <v>94</v>
      </c>
      <c r="H21" s="79">
        <v>0</v>
      </c>
      <c r="I21" s="395">
        <v>1080.9462510000001</v>
      </c>
      <c r="J21" s="378">
        <v>8648.33</v>
      </c>
      <c r="L21" s="92">
        <f t="shared" ref="L21:L36" si="1">F21-H21-I21</f>
        <v>-223.972251</v>
      </c>
    </row>
    <row r="22" spans="1:12" s="62" customFormat="1" ht="40.950000000000003" customHeight="1">
      <c r="A22" s="387"/>
      <c r="B22" s="387"/>
      <c r="C22" s="84" t="s">
        <v>93</v>
      </c>
      <c r="D22" s="85" t="s">
        <v>17</v>
      </c>
      <c r="E22" s="79">
        <v>593.02599999999995</v>
      </c>
      <c r="F22" s="79">
        <v>593.02599999999995</v>
      </c>
      <c r="G22" s="79" t="s">
        <v>95</v>
      </c>
      <c r="H22" s="79">
        <v>0</v>
      </c>
      <c r="I22" s="395"/>
      <c r="J22" s="379"/>
      <c r="L22" s="92">
        <f t="shared" si="1"/>
        <v>593.02599999999995</v>
      </c>
    </row>
    <row r="23" spans="1:12" s="62" customFormat="1" ht="40.950000000000003" customHeight="1">
      <c r="A23" s="387"/>
      <c r="B23" s="387"/>
      <c r="C23" s="84" t="s">
        <v>93</v>
      </c>
      <c r="D23" s="85" t="s">
        <v>17</v>
      </c>
      <c r="E23" s="79">
        <v>886.52480000000003</v>
      </c>
      <c r="F23" s="79">
        <v>886.52480000000003</v>
      </c>
      <c r="G23" s="79" t="s">
        <v>96</v>
      </c>
      <c r="H23" s="79">
        <v>0</v>
      </c>
      <c r="I23" s="395"/>
      <c r="J23" s="379"/>
      <c r="L23" s="92">
        <f t="shared" si="1"/>
        <v>886.52480000000003</v>
      </c>
    </row>
    <row r="24" spans="1:12" s="62" customFormat="1" ht="40.950000000000003" customHeight="1">
      <c r="A24" s="387"/>
      <c r="B24" s="387"/>
      <c r="C24" s="84" t="s">
        <v>93</v>
      </c>
      <c r="D24" s="85" t="s">
        <v>17</v>
      </c>
      <c r="E24" s="79">
        <v>613.47519999999997</v>
      </c>
      <c r="F24" s="79">
        <v>613.47519999999997</v>
      </c>
      <c r="G24" s="79" t="s">
        <v>96</v>
      </c>
      <c r="H24" s="79">
        <v>0</v>
      </c>
      <c r="I24" s="391"/>
      <c r="J24" s="379"/>
      <c r="L24" s="92">
        <f t="shared" si="1"/>
        <v>613.47519999999997</v>
      </c>
    </row>
    <row r="25" spans="1:12" s="62" customFormat="1" ht="40.950000000000003" customHeight="1">
      <c r="A25" s="387"/>
      <c r="B25" s="387"/>
      <c r="C25" s="78" t="s">
        <v>101</v>
      </c>
      <c r="D25" s="72" t="s">
        <v>32</v>
      </c>
      <c r="E25" s="73">
        <v>265.95740000000001</v>
      </c>
      <c r="F25" s="73">
        <v>265.95740000000001</v>
      </c>
      <c r="G25" s="73" t="s">
        <v>102</v>
      </c>
      <c r="H25" s="73">
        <v>0</v>
      </c>
      <c r="I25" s="394">
        <v>348.10133400000001</v>
      </c>
      <c r="J25" s="379"/>
      <c r="L25" s="92">
        <f t="shared" si="1"/>
        <v>-82.143934000000002</v>
      </c>
    </row>
    <row r="26" spans="1:12" s="62" customFormat="1" ht="40.950000000000003" customHeight="1">
      <c r="A26" s="387"/>
      <c r="B26" s="387"/>
      <c r="C26" s="78" t="s">
        <v>101</v>
      </c>
      <c r="D26" s="72" t="s">
        <v>32</v>
      </c>
      <c r="E26" s="73">
        <v>184.04259999999999</v>
      </c>
      <c r="F26" s="73">
        <v>184.04259999999999</v>
      </c>
      <c r="G26" s="73" t="s">
        <v>103</v>
      </c>
      <c r="H26" s="73">
        <v>0</v>
      </c>
      <c r="I26" s="395"/>
      <c r="J26" s="379"/>
      <c r="L26" s="92">
        <f t="shared" si="1"/>
        <v>184.04259999999999</v>
      </c>
    </row>
    <row r="27" spans="1:12" s="62" customFormat="1" ht="40.950000000000003" customHeight="1">
      <c r="A27" s="387"/>
      <c r="B27" s="387"/>
      <c r="C27" s="78" t="s">
        <v>101</v>
      </c>
      <c r="D27" s="72" t="s">
        <v>32</v>
      </c>
      <c r="E27" s="73">
        <v>295.50830000000002</v>
      </c>
      <c r="F27" s="73">
        <v>295.50830000000002</v>
      </c>
      <c r="G27" s="73" t="s">
        <v>104</v>
      </c>
      <c r="H27" s="73">
        <v>0</v>
      </c>
      <c r="I27" s="395"/>
      <c r="J27" s="379"/>
      <c r="L27" s="92">
        <f t="shared" si="1"/>
        <v>295.50830000000002</v>
      </c>
    </row>
    <row r="28" spans="1:12" s="62" customFormat="1" ht="40.950000000000003" customHeight="1">
      <c r="A28" s="387"/>
      <c r="B28" s="387"/>
      <c r="C28" s="78" t="s">
        <v>101</v>
      </c>
      <c r="D28" s="72" t="s">
        <v>32</v>
      </c>
      <c r="E28" s="73">
        <v>204.49170000000001</v>
      </c>
      <c r="F28" s="73">
        <v>204.49170000000001</v>
      </c>
      <c r="G28" s="73" t="s">
        <v>104</v>
      </c>
      <c r="H28" s="73">
        <v>0</v>
      </c>
      <c r="I28" s="391"/>
      <c r="J28" s="379"/>
      <c r="L28" s="92">
        <f t="shared" si="1"/>
        <v>204.49170000000001</v>
      </c>
    </row>
    <row r="29" spans="1:12" s="62" customFormat="1" ht="40.950000000000003" customHeight="1">
      <c r="A29" s="387"/>
      <c r="B29" s="387"/>
      <c r="C29" s="78" t="s">
        <v>105</v>
      </c>
      <c r="D29" s="72" t="s">
        <v>20</v>
      </c>
      <c r="E29" s="73">
        <v>147.75409999999999</v>
      </c>
      <c r="F29" s="73">
        <v>147.75409999999999</v>
      </c>
      <c r="G29" s="73" t="s">
        <v>106</v>
      </c>
      <c r="H29" s="73">
        <v>0</v>
      </c>
      <c r="I29" s="394">
        <v>348.10133400000001</v>
      </c>
      <c r="J29" s="379"/>
      <c r="L29" s="92">
        <f t="shared" si="1"/>
        <v>-200.34723399999999</v>
      </c>
    </row>
    <row r="30" spans="1:12" s="62" customFormat="1" ht="40.950000000000003" customHeight="1">
      <c r="A30" s="387"/>
      <c r="B30" s="387"/>
      <c r="C30" s="78" t="s">
        <v>105</v>
      </c>
      <c r="D30" s="72" t="s">
        <v>20</v>
      </c>
      <c r="E30" s="73">
        <v>102.24590000000001</v>
      </c>
      <c r="F30" s="73">
        <v>102.24590000000001</v>
      </c>
      <c r="G30" s="73" t="s">
        <v>106</v>
      </c>
      <c r="H30" s="73">
        <v>0</v>
      </c>
      <c r="I30" s="395"/>
      <c r="J30" s="379"/>
      <c r="L30" s="92">
        <f t="shared" si="1"/>
        <v>102.24590000000001</v>
      </c>
    </row>
    <row r="31" spans="1:12" s="62" customFormat="1" ht="40.950000000000003" customHeight="1">
      <c r="A31" s="387"/>
      <c r="B31" s="387"/>
      <c r="C31" s="78" t="s">
        <v>105</v>
      </c>
      <c r="D31" s="72" t="s">
        <v>20</v>
      </c>
      <c r="E31" s="73">
        <v>286.28840000000002</v>
      </c>
      <c r="F31" s="73">
        <v>286.28840000000002</v>
      </c>
      <c r="G31" s="73" t="s">
        <v>104</v>
      </c>
      <c r="H31" s="73">
        <v>0</v>
      </c>
      <c r="I31" s="395"/>
      <c r="J31" s="379"/>
      <c r="L31" s="92">
        <f t="shared" si="1"/>
        <v>286.28840000000002</v>
      </c>
    </row>
    <row r="32" spans="1:12" s="62" customFormat="1" ht="40.950000000000003" customHeight="1">
      <c r="A32" s="387"/>
      <c r="B32" s="387"/>
      <c r="C32" s="78" t="s">
        <v>105</v>
      </c>
      <c r="D32" s="72" t="s">
        <v>20</v>
      </c>
      <c r="E32" s="73">
        <v>413.71159999999998</v>
      </c>
      <c r="F32" s="73">
        <v>413.71159999999998</v>
      </c>
      <c r="G32" s="73" t="s">
        <v>104</v>
      </c>
      <c r="H32" s="73">
        <v>0</v>
      </c>
      <c r="I32" s="391"/>
      <c r="J32" s="379"/>
      <c r="L32" s="92">
        <f t="shared" si="1"/>
        <v>413.71159999999998</v>
      </c>
    </row>
    <row r="33" spans="1:13" s="62" customFormat="1" ht="40.950000000000003" customHeight="1">
      <c r="A33" s="387"/>
      <c r="B33" s="387"/>
      <c r="C33" s="78" t="s">
        <v>107</v>
      </c>
      <c r="D33" s="72" t="s">
        <v>17</v>
      </c>
      <c r="E33" s="73">
        <v>856.97400000000005</v>
      </c>
      <c r="F33" s="73">
        <v>856.97400000000005</v>
      </c>
      <c r="G33" s="73" t="s">
        <v>108</v>
      </c>
      <c r="H33" s="73">
        <v>0</v>
      </c>
      <c r="I33" s="394">
        <v>531.31256499999995</v>
      </c>
      <c r="J33" s="379"/>
      <c r="L33" s="92">
        <f t="shared" si="1"/>
        <v>325.66143499999998</v>
      </c>
    </row>
    <row r="34" spans="1:13" s="62" customFormat="1" ht="40.950000000000003" customHeight="1">
      <c r="A34" s="387"/>
      <c r="B34" s="387"/>
      <c r="C34" s="78" t="s">
        <v>107</v>
      </c>
      <c r="D34" s="72" t="s">
        <v>17</v>
      </c>
      <c r="E34" s="73">
        <v>593.02599999999995</v>
      </c>
      <c r="F34" s="73">
        <v>593.02599999999995</v>
      </c>
      <c r="G34" s="73" t="s">
        <v>108</v>
      </c>
      <c r="H34" s="73">
        <v>0</v>
      </c>
      <c r="I34" s="391"/>
      <c r="J34" s="379"/>
      <c r="L34" s="92">
        <f t="shared" si="1"/>
        <v>593.02599999999995</v>
      </c>
    </row>
    <row r="35" spans="1:13" s="62" customFormat="1" ht="40.950000000000003" customHeight="1">
      <c r="A35" s="387"/>
      <c r="B35" s="387"/>
      <c r="C35" s="78" t="s">
        <v>109</v>
      </c>
      <c r="D35" s="72" t="s">
        <v>17</v>
      </c>
      <c r="E35" s="73">
        <v>325.0591</v>
      </c>
      <c r="F35" s="73">
        <v>325.0591</v>
      </c>
      <c r="G35" s="73" t="s">
        <v>108</v>
      </c>
      <c r="H35" s="73">
        <v>0</v>
      </c>
      <c r="I35" s="394">
        <v>201.532352</v>
      </c>
      <c r="J35" s="379"/>
      <c r="L35" s="92">
        <f t="shared" si="1"/>
        <v>123.526748</v>
      </c>
    </row>
    <row r="36" spans="1:13" s="62" customFormat="1" ht="40.950000000000003" customHeight="1">
      <c r="A36" s="389"/>
      <c r="B36" s="389"/>
      <c r="C36" s="80" t="s">
        <v>109</v>
      </c>
      <c r="D36" s="75" t="s">
        <v>17</v>
      </c>
      <c r="E36" s="76">
        <v>224.9409</v>
      </c>
      <c r="F36" s="76">
        <v>224.9409</v>
      </c>
      <c r="G36" s="87" t="s">
        <v>108</v>
      </c>
      <c r="H36" s="76">
        <v>0</v>
      </c>
      <c r="I36" s="396"/>
      <c r="J36" s="380"/>
      <c r="L36" s="92">
        <f t="shared" si="1"/>
        <v>224.9409</v>
      </c>
    </row>
    <row r="37" spans="1:13" s="62" customFormat="1" ht="40.950000000000003" customHeight="1">
      <c r="A37" s="88"/>
      <c r="B37" s="88"/>
      <c r="C37" s="82"/>
      <c r="D37" s="82"/>
      <c r="E37" s="83"/>
      <c r="F37" s="83"/>
      <c r="G37" s="89"/>
      <c r="H37" s="83"/>
      <c r="I37" s="83"/>
      <c r="J37" s="103"/>
      <c r="L37" s="92"/>
    </row>
    <row r="38" spans="1:13" s="62" customFormat="1" ht="43.05" customHeight="1">
      <c r="A38" s="90"/>
      <c r="B38" s="90"/>
      <c r="C38" s="84" t="s">
        <v>110</v>
      </c>
      <c r="D38" s="85" t="s">
        <v>17</v>
      </c>
      <c r="E38" s="79">
        <v>502.36410000000001</v>
      </c>
      <c r="F38" s="79">
        <v>502.36410000000001</v>
      </c>
      <c r="G38" s="79" t="s">
        <v>108</v>
      </c>
      <c r="H38" s="79">
        <v>0</v>
      </c>
      <c r="I38" s="395">
        <v>1080.9462599999999</v>
      </c>
      <c r="J38" s="104"/>
      <c r="L38" s="92">
        <f t="shared" ref="L38:L49" si="2">F38-H38-I38</f>
        <v>-578.58216000000004</v>
      </c>
    </row>
    <row r="39" spans="1:13" s="62" customFormat="1" ht="43.05" customHeight="1">
      <c r="A39" s="387">
        <v>3</v>
      </c>
      <c r="B39" s="387" t="s">
        <v>92</v>
      </c>
      <c r="C39" s="78" t="s">
        <v>110</v>
      </c>
      <c r="D39" s="72" t="s">
        <v>17</v>
      </c>
      <c r="E39" s="73">
        <v>347.63589999999999</v>
      </c>
      <c r="F39" s="73">
        <v>347.63589999999999</v>
      </c>
      <c r="G39" s="73" t="s">
        <v>108</v>
      </c>
      <c r="H39" s="73">
        <v>0</v>
      </c>
      <c r="I39" s="395"/>
      <c r="J39" s="104"/>
      <c r="L39" s="92">
        <f t="shared" si="2"/>
        <v>347.63589999999999</v>
      </c>
    </row>
    <row r="40" spans="1:13" s="62" customFormat="1" ht="43.05" customHeight="1">
      <c r="A40" s="387"/>
      <c r="B40" s="387"/>
      <c r="C40" s="78" t="s">
        <v>110</v>
      </c>
      <c r="D40" s="72" t="s">
        <v>17</v>
      </c>
      <c r="E40" s="73">
        <v>1241.1348</v>
      </c>
      <c r="F40" s="73">
        <v>1241.1348</v>
      </c>
      <c r="G40" s="73" t="s">
        <v>111</v>
      </c>
      <c r="H40" s="73">
        <v>0</v>
      </c>
      <c r="I40" s="395"/>
      <c r="J40" s="104"/>
      <c r="L40" s="92">
        <f t="shared" si="2"/>
        <v>1241.1348</v>
      </c>
    </row>
    <row r="41" spans="1:13" s="62" customFormat="1" ht="43.05" customHeight="1">
      <c r="A41" s="387"/>
      <c r="B41" s="387"/>
      <c r="C41" s="78" t="s">
        <v>110</v>
      </c>
      <c r="D41" s="72" t="s">
        <v>17</v>
      </c>
      <c r="E41" s="73">
        <v>858.86519999999996</v>
      </c>
      <c r="F41" s="73">
        <v>858.86519999999996</v>
      </c>
      <c r="G41" s="73" t="s">
        <v>111</v>
      </c>
      <c r="H41" s="73">
        <v>0</v>
      </c>
      <c r="I41" s="391"/>
      <c r="J41" s="104"/>
      <c r="L41" s="92">
        <f t="shared" si="2"/>
        <v>858.86519999999996</v>
      </c>
    </row>
    <row r="42" spans="1:13" s="62" customFormat="1" ht="43.05" customHeight="1">
      <c r="A42" s="387"/>
      <c r="B42" s="387"/>
      <c r="C42" s="78" t="s">
        <v>112</v>
      </c>
      <c r="D42" s="72" t="s">
        <v>17</v>
      </c>
      <c r="E42" s="73">
        <v>975.17729999999995</v>
      </c>
      <c r="F42" s="73">
        <v>975.17729999999995</v>
      </c>
      <c r="G42" s="73" t="s">
        <v>113</v>
      </c>
      <c r="H42" s="73">
        <v>0</v>
      </c>
      <c r="I42" s="394">
        <v>604.59705599999995</v>
      </c>
      <c r="J42" s="104"/>
      <c r="L42" s="92">
        <f t="shared" si="2"/>
        <v>370.58024399999999</v>
      </c>
    </row>
    <row r="43" spans="1:13" s="62" customFormat="1" ht="43.05" customHeight="1">
      <c r="A43" s="387"/>
      <c r="B43" s="387"/>
      <c r="C43" s="78" t="s">
        <v>112</v>
      </c>
      <c r="D43" s="72" t="s">
        <v>17</v>
      </c>
      <c r="E43" s="73">
        <v>674.82270000000005</v>
      </c>
      <c r="F43" s="73">
        <v>674.82270000000005</v>
      </c>
      <c r="G43" s="73" t="s">
        <v>114</v>
      </c>
      <c r="H43" s="73">
        <v>0</v>
      </c>
      <c r="I43" s="391"/>
      <c r="J43" s="104"/>
      <c r="L43" s="92">
        <f t="shared" si="2"/>
        <v>674.82270000000005</v>
      </c>
    </row>
    <row r="44" spans="1:13" s="62" customFormat="1" ht="43.05" customHeight="1">
      <c r="A44" s="387"/>
      <c r="B44" s="387"/>
      <c r="C44" s="78" t="s">
        <v>115</v>
      </c>
      <c r="D44" s="72" t="s">
        <v>17</v>
      </c>
      <c r="E44" s="73">
        <v>443.26240000000001</v>
      </c>
      <c r="F44" s="73">
        <v>443.26240000000001</v>
      </c>
      <c r="G44" s="73" t="s">
        <v>116</v>
      </c>
      <c r="H44" s="73">
        <v>0</v>
      </c>
      <c r="I44" s="394">
        <v>274.81684300000001</v>
      </c>
      <c r="J44" s="104"/>
      <c r="L44" s="92">
        <f t="shared" si="2"/>
        <v>168.44555700000001</v>
      </c>
    </row>
    <row r="45" spans="1:13" s="62" customFormat="1" ht="43.05" customHeight="1">
      <c r="A45" s="387"/>
      <c r="B45" s="387"/>
      <c r="C45" s="78" t="s">
        <v>115</v>
      </c>
      <c r="D45" s="72" t="s">
        <v>17</v>
      </c>
      <c r="E45" s="73">
        <v>306.73759999999999</v>
      </c>
      <c r="F45" s="73">
        <v>306.73759999999999</v>
      </c>
      <c r="G45" s="73" t="s">
        <v>116</v>
      </c>
      <c r="H45" s="73">
        <v>0</v>
      </c>
      <c r="I45" s="391"/>
      <c r="J45" s="104"/>
      <c r="L45" s="92">
        <f t="shared" si="2"/>
        <v>306.73759999999999</v>
      </c>
    </row>
    <row r="46" spans="1:13" s="62" customFormat="1" ht="43.05" customHeight="1">
      <c r="A46" s="387"/>
      <c r="B46" s="387"/>
      <c r="C46" s="78" t="s">
        <v>117</v>
      </c>
      <c r="D46" s="72" t="s">
        <v>17</v>
      </c>
      <c r="E46" s="73">
        <v>856.97400000000005</v>
      </c>
      <c r="F46" s="73">
        <v>856.97400000000005</v>
      </c>
      <c r="G46" s="73" t="s">
        <v>118</v>
      </c>
      <c r="H46" s="73">
        <v>0</v>
      </c>
      <c r="I46" s="394">
        <v>531.31256499999995</v>
      </c>
      <c r="J46" s="104"/>
      <c r="L46" s="92">
        <f t="shared" si="2"/>
        <v>325.66143499999998</v>
      </c>
    </row>
    <row r="47" spans="1:13" s="62" customFormat="1" ht="43.05" customHeight="1">
      <c r="A47" s="389"/>
      <c r="B47" s="389"/>
      <c r="C47" s="84" t="s">
        <v>117</v>
      </c>
      <c r="D47" s="85" t="s">
        <v>17</v>
      </c>
      <c r="E47" s="79">
        <v>593.02599999999995</v>
      </c>
      <c r="F47" s="79">
        <v>593.02599999999995</v>
      </c>
      <c r="G47" s="73" t="s">
        <v>118</v>
      </c>
      <c r="H47" s="79">
        <v>0</v>
      </c>
      <c r="I47" s="396"/>
      <c r="J47" s="105"/>
      <c r="L47" s="92">
        <f t="shared" si="2"/>
        <v>593.02599999999995</v>
      </c>
    </row>
    <row r="48" spans="1:13" s="62" customFormat="1" ht="43.05" customHeight="1">
      <c r="A48" s="400">
        <v>4</v>
      </c>
      <c r="B48" s="400" t="s">
        <v>119</v>
      </c>
      <c r="C48" s="77" t="s">
        <v>120</v>
      </c>
      <c r="D48" s="69" t="s">
        <v>121</v>
      </c>
      <c r="E48" s="70">
        <v>25000</v>
      </c>
      <c r="F48" s="70">
        <v>25000</v>
      </c>
      <c r="G48" s="70" t="s">
        <v>361</v>
      </c>
      <c r="H48" s="70">
        <v>0</v>
      </c>
      <c r="I48" s="91">
        <v>21000</v>
      </c>
      <c r="J48" s="378">
        <v>12280</v>
      </c>
      <c r="L48" s="92">
        <f t="shared" si="2"/>
        <v>4000</v>
      </c>
      <c r="M48" s="92">
        <f>L48/12280*1000000*0.1</f>
        <v>32573.289902280099</v>
      </c>
    </row>
    <row r="49" spans="1:13" s="62" customFormat="1" ht="43.05" customHeight="1">
      <c r="A49" s="400"/>
      <c r="B49" s="400"/>
      <c r="C49" s="80" t="s">
        <v>123</v>
      </c>
      <c r="D49" s="75" t="s">
        <v>20</v>
      </c>
      <c r="E49" s="76">
        <v>25000</v>
      </c>
      <c r="F49" s="76">
        <v>18000</v>
      </c>
      <c r="G49" s="76" t="s">
        <v>362</v>
      </c>
      <c r="H49" s="76">
        <v>0</v>
      </c>
      <c r="I49" s="95">
        <v>9720</v>
      </c>
      <c r="J49" s="380"/>
      <c r="L49" s="92">
        <f t="shared" si="2"/>
        <v>8280</v>
      </c>
      <c r="M49" s="92">
        <f>L49/12280*1000000*0.3</f>
        <v>202280.13029316001</v>
      </c>
    </row>
    <row r="50" spans="1:13" s="62" customFormat="1" ht="34.950000000000003" customHeight="1">
      <c r="A50" s="81"/>
      <c r="B50" s="82"/>
      <c r="C50" s="82"/>
      <c r="D50" s="82"/>
      <c r="E50" s="83"/>
      <c r="F50" s="83"/>
      <c r="G50" s="83"/>
      <c r="H50" s="83"/>
      <c r="I50" s="83"/>
      <c r="J50" s="83"/>
      <c r="L50" s="92"/>
      <c r="M50" s="92"/>
    </row>
    <row r="51" spans="1:13" s="62" customFormat="1" ht="39" customHeight="1">
      <c r="A51" s="82"/>
      <c r="B51" s="82"/>
      <c r="C51" s="82"/>
      <c r="D51" s="82"/>
      <c r="E51" s="83"/>
      <c r="F51" s="83"/>
      <c r="G51" s="83"/>
      <c r="H51" s="83"/>
      <c r="I51" s="83"/>
      <c r="J51" s="83"/>
      <c r="L51" s="92"/>
      <c r="M51" s="92"/>
    </row>
    <row r="52" spans="1:13" s="62" customFormat="1" ht="40.200000000000003" customHeight="1">
      <c r="A52" s="82"/>
      <c r="B52" s="82"/>
      <c r="C52" s="82"/>
      <c r="D52" s="82"/>
      <c r="E52" s="83"/>
      <c r="F52" s="83"/>
      <c r="G52" s="83"/>
      <c r="H52" s="83"/>
      <c r="I52" s="83"/>
      <c r="J52" s="83"/>
      <c r="L52" s="92"/>
      <c r="M52" s="92"/>
    </row>
    <row r="53" spans="1:13" s="62" customFormat="1" ht="40.200000000000003" customHeight="1">
      <c r="A53" s="82"/>
      <c r="B53" s="82"/>
      <c r="C53" s="82"/>
      <c r="D53" s="82"/>
      <c r="E53" s="83"/>
      <c r="F53" s="83"/>
      <c r="G53" s="83"/>
      <c r="H53" s="83"/>
      <c r="I53" s="83"/>
      <c r="J53" s="83"/>
      <c r="L53" s="92"/>
      <c r="M53" s="92"/>
    </row>
    <row r="54" spans="1:13" s="62" customFormat="1" ht="40.200000000000003" customHeight="1">
      <c r="A54" s="82"/>
      <c r="B54" s="82"/>
      <c r="C54" s="82"/>
      <c r="D54" s="82"/>
      <c r="E54" s="83"/>
      <c r="F54" s="83"/>
      <c r="G54" s="83"/>
      <c r="H54" s="83"/>
      <c r="I54" s="83"/>
      <c r="J54" s="83"/>
      <c r="L54" s="92"/>
      <c r="M54" s="92"/>
    </row>
    <row r="55" spans="1:13" s="62" customFormat="1" ht="40.200000000000003" customHeight="1">
      <c r="A55" s="387">
        <v>5</v>
      </c>
      <c r="B55" s="401" t="s">
        <v>125</v>
      </c>
      <c r="C55" s="84" t="s">
        <v>126</v>
      </c>
      <c r="D55" s="85" t="s">
        <v>17</v>
      </c>
      <c r="E55" s="79">
        <v>600</v>
      </c>
      <c r="F55" s="79">
        <v>600</v>
      </c>
      <c r="G55" s="79" t="s">
        <v>127</v>
      </c>
      <c r="H55" s="79">
        <v>0</v>
      </c>
      <c r="I55" s="106">
        <v>0</v>
      </c>
      <c r="J55" s="379">
        <v>12150</v>
      </c>
      <c r="L55" s="92">
        <f t="shared" ref="L55:L69" si="3">F55-H55-I55</f>
        <v>600</v>
      </c>
    </row>
    <row r="56" spans="1:13" s="62" customFormat="1" ht="40.200000000000003" customHeight="1">
      <c r="A56" s="387"/>
      <c r="B56" s="402"/>
      <c r="C56" s="78" t="s">
        <v>128</v>
      </c>
      <c r="D56" s="72" t="s">
        <v>17</v>
      </c>
      <c r="E56" s="73">
        <v>1500</v>
      </c>
      <c r="F56" s="73">
        <v>1500</v>
      </c>
      <c r="G56" s="73" t="s">
        <v>129</v>
      </c>
      <c r="H56" s="73">
        <v>0</v>
      </c>
      <c r="I56" s="107">
        <v>0</v>
      </c>
      <c r="J56" s="379"/>
      <c r="L56" s="92">
        <f t="shared" si="3"/>
        <v>1500</v>
      </c>
    </row>
    <row r="57" spans="1:13" s="62" customFormat="1" ht="40.200000000000003" customHeight="1">
      <c r="A57" s="387"/>
      <c r="B57" s="402"/>
      <c r="C57" s="78" t="s">
        <v>128</v>
      </c>
      <c r="D57" s="72" t="s">
        <v>17</v>
      </c>
      <c r="E57" s="73">
        <v>1500</v>
      </c>
      <c r="F57" s="73">
        <v>1500</v>
      </c>
      <c r="G57" s="73" t="s">
        <v>130</v>
      </c>
      <c r="H57" s="73">
        <v>0</v>
      </c>
      <c r="I57" s="107">
        <v>0</v>
      </c>
      <c r="J57" s="379"/>
      <c r="L57" s="92">
        <f t="shared" si="3"/>
        <v>1500</v>
      </c>
    </row>
    <row r="58" spans="1:13" s="62" customFormat="1" ht="40.200000000000003" customHeight="1">
      <c r="A58" s="387"/>
      <c r="B58" s="402"/>
      <c r="C58" s="78" t="s">
        <v>131</v>
      </c>
      <c r="D58" s="72" t="s">
        <v>17</v>
      </c>
      <c r="E58" s="73">
        <v>500</v>
      </c>
      <c r="F58" s="73">
        <v>500</v>
      </c>
      <c r="G58" s="73" t="s">
        <v>132</v>
      </c>
      <c r="H58" s="73">
        <v>0</v>
      </c>
      <c r="I58" s="107">
        <v>0</v>
      </c>
      <c r="J58" s="379"/>
      <c r="L58" s="92">
        <f t="shared" si="3"/>
        <v>500</v>
      </c>
    </row>
    <row r="59" spans="1:13" s="62" customFormat="1" ht="40.200000000000003" customHeight="1">
      <c r="A59" s="387"/>
      <c r="B59" s="402"/>
      <c r="C59" s="78" t="s">
        <v>131</v>
      </c>
      <c r="D59" s="72" t="s">
        <v>17</v>
      </c>
      <c r="E59" s="73">
        <v>500</v>
      </c>
      <c r="F59" s="73">
        <v>500</v>
      </c>
      <c r="G59" s="73" t="s">
        <v>133</v>
      </c>
      <c r="H59" s="73">
        <v>0</v>
      </c>
      <c r="I59" s="107">
        <v>0</v>
      </c>
      <c r="J59" s="379"/>
      <c r="L59" s="92">
        <f t="shared" si="3"/>
        <v>500</v>
      </c>
    </row>
    <row r="60" spans="1:13" s="62" customFormat="1" ht="40.200000000000003" customHeight="1">
      <c r="A60" s="387"/>
      <c r="B60" s="402"/>
      <c r="C60" s="78" t="s">
        <v>134</v>
      </c>
      <c r="D60" s="72" t="s">
        <v>17</v>
      </c>
      <c r="E60" s="73">
        <v>2000</v>
      </c>
      <c r="F60" s="73">
        <v>2000</v>
      </c>
      <c r="G60" s="73" t="s">
        <v>135</v>
      </c>
      <c r="H60" s="73">
        <v>0</v>
      </c>
      <c r="I60" s="107">
        <v>0</v>
      </c>
      <c r="J60" s="379"/>
      <c r="L60" s="92">
        <f t="shared" si="3"/>
        <v>2000</v>
      </c>
    </row>
    <row r="61" spans="1:13" s="62" customFormat="1" ht="40.200000000000003" customHeight="1">
      <c r="A61" s="387"/>
      <c r="B61" s="402"/>
      <c r="C61" s="78" t="s">
        <v>136</v>
      </c>
      <c r="D61" s="72" t="s">
        <v>17</v>
      </c>
      <c r="E61" s="73">
        <v>750</v>
      </c>
      <c r="F61" s="73">
        <v>750</v>
      </c>
      <c r="G61" s="73" t="s">
        <v>137</v>
      </c>
      <c r="H61" s="73">
        <v>0</v>
      </c>
      <c r="I61" s="107">
        <v>0</v>
      </c>
      <c r="J61" s="379"/>
      <c r="L61" s="92">
        <f t="shared" si="3"/>
        <v>750</v>
      </c>
    </row>
    <row r="62" spans="1:13" s="62" customFormat="1" ht="40.200000000000003" customHeight="1">
      <c r="A62" s="387"/>
      <c r="B62" s="402"/>
      <c r="C62" s="78" t="s">
        <v>136</v>
      </c>
      <c r="D62" s="72" t="s">
        <v>17</v>
      </c>
      <c r="E62" s="73">
        <v>750</v>
      </c>
      <c r="F62" s="73">
        <v>750</v>
      </c>
      <c r="G62" s="73" t="s">
        <v>137</v>
      </c>
      <c r="H62" s="73">
        <v>0</v>
      </c>
      <c r="I62" s="107">
        <v>300</v>
      </c>
      <c r="J62" s="379"/>
      <c r="L62" s="92">
        <f t="shared" si="3"/>
        <v>450</v>
      </c>
    </row>
    <row r="63" spans="1:13" s="62" customFormat="1" ht="40.200000000000003" customHeight="1">
      <c r="A63" s="387"/>
      <c r="B63" s="402"/>
      <c r="C63" s="78" t="s">
        <v>138</v>
      </c>
      <c r="D63" s="72" t="s">
        <v>17</v>
      </c>
      <c r="E63" s="73">
        <v>1000</v>
      </c>
      <c r="F63" s="73">
        <v>1000</v>
      </c>
      <c r="G63" s="73" t="s">
        <v>139</v>
      </c>
      <c r="H63" s="73">
        <v>0</v>
      </c>
      <c r="I63" s="107">
        <v>400</v>
      </c>
      <c r="J63" s="379"/>
      <c r="L63" s="92">
        <f t="shared" si="3"/>
        <v>600</v>
      </c>
    </row>
    <row r="64" spans="1:13" s="62" customFormat="1" ht="40.200000000000003" customHeight="1">
      <c r="A64" s="387"/>
      <c r="B64" s="402"/>
      <c r="C64" s="78" t="s">
        <v>138</v>
      </c>
      <c r="D64" s="72" t="s">
        <v>17</v>
      </c>
      <c r="E64" s="73">
        <v>1000</v>
      </c>
      <c r="F64" s="73">
        <v>1000</v>
      </c>
      <c r="G64" s="73" t="s">
        <v>140</v>
      </c>
      <c r="H64" s="73">
        <v>0</v>
      </c>
      <c r="I64" s="107">
        <v>400</v>
      </c>
      <c r="J64" s="379"/>
      <c r="L64" s="92">
        <f t="shared" si="3"/>
        <v>600</v>
      </c>
    </row>
    <row r="65" spans="1:12" s="62" customFormat="1" ht="40.200000000000003" customHeight="1">
      <c r="A65" s="387"/>
      <c r="B65" s="402"/>
      <c r="C65" s="78" t="s">
        <v>141</v>
      </c>
      <c r="D65" s="72" t="s">
        <v>17</v>
      </c>
      <c r="E65" s="73">
        <v>1000</v>
      </c>
      <c r="F65" s="73">
        <v>1000</v>
      </c>
      <c r="G65" s="73" t="s">
        <v>142</v>
      </c>
      <c r="H65" s="73">
        <v>0</v>
      </c>
      <c r="I65" s="107">
        <v>400</v>
      </c>
      <c r="J65" s="379"/>
      <c r="L65" s="92">
        <f t="shared" si="3"/>
        <v>600</v>
      </c>
    </row>
    <row r="66" spans="1:12" s="62" customFormat="1" ht="40.200000000000003" customHeight="1">
      <c r="A66" s="387"/>
      <c r="B66" s="402"/>
      <c r="C66" s="78" t="s">
        <v>144</v>
      </c>
      <c r="D66" s="72" t="s">
        <v>17</v>
      </c>
      <c r="E66" s="73">
        <v>1500</v>
      </c>
      <c r="F66" s="73">
        <v>1500</v>
      </c>
      <c r="G66" s="73" t="s">
        <v>145</v>
      </c>
      <c r="H66" s="73">
        <v>0</v>
      </c>
      <c r="I66" s="107">
        <v>600</v>
      </c>
      <c r="J66" s="379"/>
      <c r="L66" s="92">
        <f t="shared" si="3"/>
        <v>900</v>
      </c>
    </row>
    <row r="67" spans="1:12" s="62" customFormat="1" ht="40.200000000000003" customHeight="1">
      <c r="A67" s="387"/>
      <c r="B67" s="402"/>
      <c r="C67" s="78" t="s">
        <v>146</v>
      </c>
      <c r="D67" s="72" t="s">
        <v>17</v>
      </c>
      <c r="E67" s="73">
        <v>1000</v>
      </c>
      <c r="F67" s="73">
        <v>1000</v>
      </c>
      <c r="G67" s="73" t="s">
        <v>147</v>
      </c>
      <c r="H67" s="73">
        <v>0</v>
      </c>
      <c r="I67" s="107">
        <v>400</v>
      </c>
      <c r="J67" s="379"/>
      <c r="L67" s="92">
        <f t="shared" si="3"/>
        <v>600</v>
      </c>
    </row>
    <row r="68" spans="1:12" s="62" customFormat="1" ht="40.200000000000003" customHeight="1">
      <c r="A68" s="387"/>
      <c r="B68" s="402"/>
      <c r="C68" s="78" t="s">
        <v>148</v>
      </c>
      <c r="D68" s="72" t="s">
        <v>32</v>
      </c>
      <c r="E68" s="73">
        <v>750</v>
      </c>
      <c r="F68" s="73">
        <v>750</v>
      </c>
      <c r="G68" s="73" t="s">
        <v>149</v>
      </c>
      <c r="H68" s="73">
        <v>0</v>
      </c>
      <c r="I68" s="107">
        <v>300</v>
      </c>
      <c r="J68" s="379"/>
      <c r="L68" s="92">
        <f t="shared" si="3"/>
        <v>450</v>
      </c>
    </row>
    <row r="69" spans="1:12" s="62" customFormat="1" ht="40.200000000000003" customHeight="1">
      <c r="A69" s="389"/>
      <c r="B69" s="403"/>
      <c r="C69" s="80" t="s">
        <v>128</v>
      </c>
      <c r="D69" s="75" t="s">
        <v>17</v>
      </c>
      <c r="E69" s="76">
        <v>1000</v>
      </c>
      <c r="F69" s="76">
        <v>1000</v>
      </c>
      <c r="G69" s="76" t="s">
        <v>151</v>
      </c>
      <c r="H69" s="76">
        <v>0</v>
      </c>
      <c r="I69" s="116">
        <v>400</v>
      </c>
      <c r="J69" s="380"/>
      <c r="L69" s="92">
        <f t="shared" si="3"/>
        <v>600</v>
      </c>
    </row>
    <row r="70" spans="1:12" s="62" customFormat="1" ht="40.200000000000003" customHeight="1">
      <c r="A70" s="82"/>
      <c r="B70" s="82"/>
      <c r="C70" s="82"/>
      <c r="D70" s="82"/>
      <c r="E70" s="83"/>
      <c r="F70" s="83"/>
      <c r="G70" s="83"/>
      <c r="H70" s="83"/>
      <c r="I70" s="83"/>
      <c r="J70" s="83"/>
      <c r="L70" s="92"/>
    </row>
    <row r="71" spans="1:12" s="62" customFormat="1" ht="40.200000000000003" customHeight="1">
      <c r="A71" s="82"/>
      <c r="B71" s="82"/>
      <c r="C71" s="82"/>
      <c r="D71" s="82"/>
      <c r="E71" s="83"/>
      <c r="F71" s="83"/>
      <c r="G71" s="83"/>
      <c r="H71" s="83"/>
      <c r="I71" s="83"/>
      <c r="J71" s="83"/>
      <c r="L71" s="92"/>
    </row>
    <row r="72" spans="1:12" s="62" customFormat="1" ht="40.200000000000003" customHeight="1">
      <c r="A72" s="388">
        <v>6</v>
      </c>
      <c r="B72" s="387" t="s">
        <v>152</v>
      </c>
      <c r="C72" s="108" t="s">
        <v>47</v>
      </c>
      <c r="D72" s="85" t="s">
        <v>32</v>
      </c>
      <c r="E72" s="79">
        <v>2500</v>
      </c>
      <c r="F72" s="79">
        <v>700</v>
      </c>
      <c r="G72" s="79" t="s">
        <v>153</v>
      </c>
      <c r="H72" s="79">
        <v>0</v>
      </c>
      <c r="I72" s="94">
        <v>0</v>
      </c>
      <c r="J72" s="378">
        <v>10306.94</v>
      </c>
      <c r="L72" s="92">
        <f t="shared" ref="L72:L87" si="4">F72-H72-I72</f>
        <v>700</v>
      </c>
    </row>
    <row r="73" spans="1:12" s="62" customFormat="1" ht="40.200000000000003" customHeight="1">
      <c r="A73" s="387"/>
      <c r="B73" s="387"/>
      <c r="C73" s="71" t="s">
        <v>47</v>
      </c>
      <c r="D73" s="72" t="s">
        <v>32</v>
      </c>
      <c r="E73" s="73">
        <v>2500</v>
      </c>
      <c r="F73" s="73">
        <v>300</v>
      </c>
      <c r="G73" s="73" t="s">
        <v>127</v>
      </c>
      <c r="H73" s="73">
        <v>0</v>
      </c>
      <c r="I73" s="93">
        <v>0</v>
      </c>
      <c r="J73" s="379"/>
      <c r="L73" s="92">
        <f t="shared" si="4"/>
        <v>300</v>
      </c>
    </row>
    <row r="74" spans="1:12" s="62" customFormat="1" ht="40.200000000000003" customHeight="1">
      <c r="A74" s="387"/>
      <c r="B74" s="387"/>
      <c r="C74" s="71" t="s">
        <v>47</v>
      </c>
      <c r="D74" s="72" t="s">
        <v>32</v>
      </c>
      <c r="E74" s="73">
        <v>2500</v>
      </c>
      <c r="F74" s="73">
        <v>500</v>
      </c>
      <c r="G74" s="73" t="s">
        <v>154</v>
      </c>
      <c r="H74" s="73">
        <v>0</v>
      </c>
      <c r="I74" s="93">
        <v>0</v>
      </c>
      <c r="J74" s="379"/>
      <c r="L74" s="92">
        <f t="shared" si="4"/>
        <v>500</v>
      </c>
    </row>
    <row r="75" spans="1:12" s="62" customFormat="1" ht="40.200000000000003" customHeight="1">
      <c r="A75" s="387"/>
      <c r="B75" s="387"/>
      <c r="C75" s="71" t="s">
        <v>155</v>
      </c>
      <c r="D75" s="72" t="s">
        <v>39</v>
      </c>
      <c r="E75" s="73">
        <v>1500</v>
      </c>
      <c r="F75" s="73">
        <v>282</v>
      </c>
      <c r="G75" s="73" t="s">
        <v>156</v>
      </c>
      <c r="H75" s="73">
        <v>0</v>
      </c>
      <c r="I75" s="93">
        <v>0</v>
      </c>
      <c r="J75" s="379"/>
      <c r="L75" s="92">
        <f t="shared" si="4"/>
        <v>282</v>
      </c>
    </row>
    <row r="76" spans="1:12" s="62" customFormat="1" ht="40.200000000000003" customHeight="1">
      <c r="A76" s="387"/>
      <c r="B76" s="387"/>
      <c r="C76" s="109" t="s">
        <v>159</v>
      </c>
      <c r="D76" s="110" t="s">
        <v>14</v>
      </c>
      <c r="E76" s="87">
        <v>1628.01</v>
      </c>
      <c r="F76" s="87">
        <v>1280</v>
      </c>
      <c r="G76" s="87" t="s">
        <v>160</v>
      </c>
      <c r="H76" s="73">
        <v>0</v>
      </c>
      <c r="I76" s="100">
        <v>461.35</v>
      </c>
      <c r="J76" s="379"/>
      <c r="L76" s="92">
        <f t="shared" si="4"/>
        <v>818.65</v>
      </c>
    </row>
    <row r="77" spans="1:12" s="62" customFormat="1" ht="40.200000000000003" customHeight="1">
      <c r="A77" s="387"/>
      <c r="B77" s="387"/>
      <c r="C77" s="109" t="s">
        <v>159</v>
      </c>
      <c r="D77" s="110" t="s">
        <v>14</v>
      </c>
      <c r="E77" s="87">
        <v>1628.01</v>
      </c>
      <c r="F77" s="87">
        <v>714.04</v>
      </c>
      <c r="G77" s="87" t="s">
        <v>161</v>
      </c>
      <c r="H77" s="73">
        <v>0</v>
      </c>
      <c r="I77" s="100">
        <v>257.36</v>
      </c>
      <c r="J77" s="379"/>
      <c r="L77" s="92">
        <f t="shared" si="4"/>
        <v>456.68</v>
      </c>
    </row>
    <row r="78" spans="1:12" s="62" customFormat="1" ht="40.200000000000003" customHeight="1">
      <c r="A78" s="387"/>
      <c r="B78" s="387"/>
      <c r="C78" s="109" t="s">
        <v>68</v>
      </c>
      <c r="D78" s="110" t="s">
        <v>17</v>
      </c>
      <c r="E78" s="87">
        <v>4212.84</v>
      </c>
      <c r="F78" s="87">
        <v>813.89</v>
      </c>
      <c r="G78" s="87" t="s">
        <v>162</v>
      </c>
      <c r="H78" s="73">
        <v>0</v>
      </c>
      <c r="I78" s="100">
        <v>293.35000000000002</v>
      </c>
      <c r="J78" s="379"/>
      <c r="L78" s="92">
        <f t="shared" si="4"/>
        <v>520.54</v>
      </c>
    </row>
    <row r="79" spans="1:12" s="62" customFormat="1" ht="40.200000000000003" customHeight="1">
      <c r="A79" s="387"/>
      <c r="B79" s="387"/>
      <c r="C79" s="109" t="s">
        <v>68</v>
      </c>
      <c r="D79" s="110" t="s">
        <v>17</v>
      </c>
      <c r="E79" s="87">
        <v>4212.84</v>
      </c>
      <c r="F79" s="87">
        <v>3526.86</v>
      </c>
      <c r="G79" s="87" t="s">
        <v>163</v>
      </c>
      <c r="H79" s="73">
        <v>0</v>
      </c>
      <c r="I79" s="100">
        <v>1271.19</v>
      </c>
      <c r="J79" s="379"/>
      <c r="L79" s="92">
        <f t="shared" si="4"/>
        <v>2255.67</v>
      </c>
    </row>
    <row r="80" spans="1:12" s="62" customFormat="1" ht="40.200000000000003" customHeight="1">
      <c r="A80" s="387"/>
      <c r="B80" s="387"/>
      <c r="C80" s="109" t="s">
        <v>68</v>
      </c>
      <c r="D80" s="110" t="s">
        <v>17</v>
      </c>
      <c r="E80" s="87">
        <v>4212.84</v>
      </c>
      <c r="F80" s="87">
        <v>450</v>
      </c>
      <c r="G80" s="87" t="s">
        <v>164</v>
      </c>
      <c r="H80" s="73">
        <v>0</v>
      </c>
      <c r="I80" s="100">
        <v>162.19</v>
      </c>
      <c r="J80" s="379"/>
      <c r="L80" s="92">
        <f t="shared" si="4"/>
        <v>287.81</v>
      </c>
    </row>
    <row r="81" spans="1:12" s="62" customFormat="1" ht="40.200000000000003" customHeight="1">
      <c r="A81" s="387"/>
      <c r="B81" s="387"/>
      <c r="C81" s="109" t="s">
        <v>165</v>
      </c>
      <c r="D81" s="110" t="s">
        <v>14</v>
      </c>
      <c r="E81" s="87">
        <v>2142.12</v>
      </c>
      <c r="F81" s="87">
        <v>235.95</v>
      </c>
      <c r="G81" s="87" t="s">
        <v>166</v>
      </c>
      <c r="H81" s="73">
        <v>0</v>
      </c>
      <c r="I81" s="100">
        <v>85.05</v>
      </c>
      <c r="J81" s="379"/>
      <c r="L81" s="92">
        <f t="shared" si="4"/>
        <v>150.9</v>
      </c>
    </row>
    <row r="82" spans="1:12" s="62" customFormat="1" ht="40.200000000000003" customHeight="1">
      <c r="A82" s="387"/>
      <c r="B82" s="387"/>
      <c r="C82" s="109" t="s">
        <v>170</v>
      </c>
      <c r="D82" s="110" t="s">
        <v>32</v>
      </c>
      <c r="E82" s="87">
        <v>2356.33</v>
      </c>
      <c r="F82" s="87">
        <v>1428.08</v>
      </c>
      <c r="G82" s="87" t="s">
        <v>139</v>
      </c>
      <c r="H82" s="73">
        <v>0</v>
      </c>
      <c r="I82" s="100">
        <v>514.73</v>
      </c>
      <c r="J82" s="379"/>
      <c r="L82" s="92">
        <f t="shared" si="4"/>
        <v>913.35</v>
      </c>
    </row>
    <row r="83" spans="1:12" s="62" customFormat="1" ht="40.200000000000003" customHeight="1">
      <c r="A83" s="387"/>
      <c r="B83" s="387"/>
      <c r="C83" s="109" t="s">
        <v>172</v>
      </c>
      <c r="D83" s="110" t="s">
        <v>17</v>
      </c>
      <c r="E83" s="87">
        <v>1428.08</v>
      </c>
      <c r="F83" s="87">
        <v>714.04</v>
      </c>
      <c r="G83" s="87" t="s">
        <v>173</v>
      </c>
      <c r="H83" s="73">
        <v>0</v>
      </c>
      <c r="I83" s="100">
        <v>257.36</v>
      </c>
      <c r="J83" s="379"/>
      <c r="L83" s="92">
        <f t="shared" si="4"/>
        <v>456.68</v>
      </c>
    </row>
    <row r="84" spans="1:12" s="62" customFormat="1" ht="40.200000000000003" customHeight="1">
      <c r="A84" s="387"/>
      <c r="B84" s="387"/>
      <c r="C84" s="109" t="s">
        <v>175</v>
      </c>
      <c r="D84" s="110" t="s">
        <v>32</v>
      </c>
      <c r="E84" s="87">
        <v>2177.8200000000002</v>
      </c>
      <c r="F84" s="87">
        <v>856.85</v>
      </c>
      <c r="G84" s="87" t="s">
        <v>176</v>
      </c>
      <c r="H84" s="73">
        <v>0</v>
      </c>
      <c r="I84" s="100">
        <v>308.83999999999997</v>
      </c>
      <c r="J84" s="379"/>
      <c r="L84" s="92">
        <f t="shared" si="4"/>
        <v>548.01</v>
      </c>
    </row>
    <row r="85" spans="1:12" s="62" customFormat="1" ht="40.200000000000003" customHeight="1">
      <c r="A85" s="387"/>
      <c r="B85" s="387"/>
      <c r="C85" s="109" t="s">
        <v>178</v>
      </c>
      <c r="D85" s="110" t="s">
        <v>17</v>
      </c>
      <c r="E85" s="87">
        <v>810.35</v>
      </c>
      <c r="F85" s="87">
        <v>714.04</v>
      </c>
      <c r="G85" s="87" t="s">
        <v>179</v>
      </c>
      <c r="H85" s="73">
        <v>0</v>
      </c>
      <c r="I85" s="100">
        <v>257.36</v>
      </c>
      <c r="J85" s="379"/>
      <c r="L85" s="92">
        <f t="shared" si="4"/>
        <v>456.68</v>
      </c>
    </row>
    <row r="86" spans="1:12" s="62" customFormat="1" ht="40.200000000000003" customHeight="1">
      <c r="A86" s="387"/>
      <c r="B86" s="387"/>
      <c r="C86" s="109" t="s">
        <v>178</v>
      </c>
      <c r="D86" s="110" t="s">
        <v>17</v>
      </c>
      <c r="E86" s="87">
        <v>810.35</v>
      </c>
      <c r="F86" s="87">
        <v>96.31</v>
      </c>
      <c r="G86" s="87" t="s">
        <v>180</v>
      </c>
      <c r="H86" s="73">
        <v>0</v>
      </c>
      <c r="I86" s="100">
        <v>34.71</v>
      </c>
      <c r="J86" s="379"/>
      <c r="L86" s="92">
        <f t="shared" si="4"/>
        <v>61.6</v>
      </c>
    </row>
    <row r="87" spans="1:12" s="62" customFormat="1" ht="40.200000000000003" customHeight="1">
      <c r="A87" s="389"/>
      <c r="B87" s="389"/>
      <c r="C87" s="74" t="s">
        <v>181</v>
      </c>
      <c r="D87" s="75" t="s">
        <v>32</v>
      </c>
      <c r="E87" s="76">
        <v>2499.14</v>
      </c>
      <c r="F87" s="76">
        <v>2499.14</v>
      </c>
      <c r="G87" s="76" t="s">
        <v>104</v>
      </c>
      <c r="H87" s="76">
        <v>0</v>
      </c>
      <c r="I87" s="95">
        <v>900.77</v>
      </c>
      <c r="J87" s="380"/>
      <c r="L87" s="92">
        <f t="shared" si="4"/>
        <v>1598.37</v>
      </c>
    </row>
    <row r="88" spans="1:12" s="62" customFormat="1" ht="40.200000000000003" customHeight="1">
      <c r="A88" s="82"/>
      <c r="B88" s="82"/>
      <c r="C88" s="111"/>
      <c r="D88" s="111"/>
      <c r="E88" s="112"/>
      <c r="F88" s="112"/>
      <c r="G88" s="112"/>
      <c r="H88" s="112"/>
      <c r="I88" s="112"/>
      <c r="J88" s="83"/>
      <c r="L88" s="92"/>
    </row>
    <row r="89" spans="1:12" s="62" customFormat="1" ht="40.200000000000003" customHeight="1">
      <c r="A89" s="387">
        <v>7</v>
      </c>
      <c r="B89" s="387" t="s">
        <v>182</v>
      </c>
      <c r="C89" s="71" t="s">
        <v>185</v>
      </c>
      <c r="D89" s="72" t="s">
        <v>17</v>
      </c>
      <c r="E89" s="73">
        <v>2092.06</v>
      </c>
      <c r="F89" s="73">
        <v>2092.06</v>
      </c>
      <c r="G89" s="73" t="s">
        <v>186</v>
      </c>
      <c r="H89" s="73">
        <v>0</v>
      </c>
      <c r="I89" s="93">
        <v>1853.8</v>
      </c>
      <c r="J89" s="379">
        <v>549.80999999999995</v>
      </c>
      <c r="L89" s="92">
        <f t="shared" ref="L89:L119" si="5">F89-H89-I89</f>
        <v>238.26</v>
      </c>
    </row>
    <row r="90" spans="1:12" s="62" customFormat="1" ht="40.200000000000003" customHeight="1">
      <c r="A90" s="387"/>
      <c r="B90" s="387"/>
      <c r="C90" s="71" t="s">
        <v>185</v>
      </c>
      <c r="D90" s="72" t="s">
        <v>17</v>
      </c>
      <c r="E90" s="73">
        <v>300</v>
      </c>
      <c r="F90" s="73">
        <v>300</v>
      </c>
      <c r="G90" s="73" t="s">
        <v>187</v>
      </c>
      <c r="H90" s="73">
        <v>0</v>
      </c>
      <c r="I90" s="93">
        <v>265.83</v>
      </c>
      <c r="J90" s="379"/>
      <c r="L90" s="92">
        <f t="shared" si="5"/>
        <v>34.17</v>
      </c>
    </row>
    <row r="91" spans="1:12" s="62" customFormat="1" ht="40.200000000000003" customHeight="1">
      <c r="A91" s="387"/>
      <c r="B91" s="387"/>
      <c r="C91" s="71" t="s">
        <v>185</v>
      </c>
      <c r="D91" s="72" t="s">
        <v>17</v>
      </c>
      <c r="E91" s="73">
        <v>1000</v>
      </c>
      <c r="F91" s="73">
        <v>1000</v>
      </c>
      <c r="G91" s="73" t="s">
        <v>188</v>
      </c>
      <c r="H91" s="73">
        <v>0</v>
      </c>
      <c r="I91" s="93">
        <v>886.11</v>
      </c>
      <c r="J91" s="379"/>
      <c r="L91" s="92">
        <f t="shared" si="5"/>
        <v>113.89</v>
      </c>
    </row>
    <row r="92" spans="1:12" s="62" customFormat="1" ht="40.200000000000003" customHeight="1">
      <c r="A92" s="387"/>
      <c r="B92" s="387"/>
      <c r="C92" s="71" t="s">
        <v>189</v>
      </c>
      <c r="D92" s="72" t="s">
        <v>17</v>
      </c>
      <c r="E92" s="73">
        <v>11</v>
      </c>
      <c r="F92" s="73">
        <v>11</v>
      </c>
      <c r="G92" s="73" t="s">
        <v>190</v>
      </c>
      <c r="H92" s="73">
        <v>0</v>
      </c>
      <c r="I92" s="93">
        <v>9.75</v>
      </c>
      <c r="J92" s="379"/>
      <c r="L92" s="92">
        <f t="shared" si="5"/>
        <v>1.25</v>
      </c>
    </row>
    <row r="93" spans="1:12" s="62" customFormat="1" ht="40.200000000000003" customHeight="1">
      <c r="A93" s="387"/>
      <c r="B93" s="387"/>
      <c r="C93" s="71" t="s">
        <v>189</v>
      </c>
      <c r="D93" s="72" t="s">
        <v>17</v>
      </c>
      <c r="E93" s="73">
        <v>1424.58</v>
      </c>
      <c r="F93" s="73">
        <v>1424.58</v>
      </c>
      <c r="G93" s="73" t="s">
        <v>187</v>
      </c>
      <c r="H93" s="73">
        <v>0</v>
      </c>
      <c r="I93" s="93">
        <v>1262.3399999999999</v>
      </c>
      <c r="J93" s="379"/>
      <c r="L93" s="92">
        <f t="shared" si="5"/>
        <v>162.24</v>
      </c>
    </row>
    <row r="94" spans="1:12" s="62" customFormat="1" ht="40.200000000000003" customHeight="1">
      <c r="A94" s="388">
        <v>8</v>
      </c>
      <c r="B94" s="388" t="s">
        <v>197</v>
      </c>
      <c r="C94" s="68" t="s">
        <v>198</v>
      </c>
      <c r="D94" s="69" t="s">
        <v>199</v>
      </c>
      <c r="E94" s="70">
        <v>2000</v>
      </c>
      <c r="F94" s="70">
        <v>2000</v>
      </c>
      <c r="G94" s="70" t="s">
        <v>73</v>
      </c>
      <c r="H94" s="70">
        <v>0</v>
      </c>
      <c r="I94" s="91">
        <v>568.72</v>
      </c>
      <c r="J94" s="378">
        <v>13179.9</v>
      </c>
      <c r="K94" s="92"/>
      <c r="L94" s="92">
        <f t="shared" si="5"/>
        <v>1431.28</v>
      </c>
    </row>
    <row r="95" spans="1:12" s="62" customFormat="1" ht="40.200000000000003" customHeight="1">
      <c r="A95" s="387"/>
      <c r="B95" s="387"/>
      <c r="C95" s="108" t="s">
        <v>201</v>
      </c>
      <c r="D95" s="85" t="s">
        <v>17</v>
      </c>
      <c r="E95" s="79">
        <v>1000</v>
      </c>
      <c r="F95" s="79">
        <v>1000</v>
      </c>
      <c r="G95" s="79" t="s">
        <v>363</v>
      </c>
      <c r="H95" s="79">
        <v>0</v>
      </c>
      <c r="I95" s="94">
        <v>284.36</v>
      </c>
      <c r="J95" s="379"/>
      <c r="K95" s="92"/>
      <c r="L95" s="92">
        <f t="shared" si="5"/>
        <v>715.64</v>
      </c>
    </row>
    <row r="96" spans="1:12" s="62" customFormat="1" ht="40.200000000000003" customHeight="1">
      <c r="A96" s="387"/>
      <c r="B96" s="387"/>
      <c r="C96" s="108" t="s">
        <v>201</v>
      </c>
      <c r="D96" s="85" t="s">
        <v>17</v>
      </c>
      <c r="E96" s="79">
        <v>836.22199999999998</v>
      </c>
      <c r="F96" s="79">
        <v>836.22199999999998</v>
      </c>
      <c r="G96" s="79" t="s">
        <v>364</v>
      </c>
      <c r="H96" s="79">
        <v>0</v>
      </c>
      <c r="I96" s="94">
        <v>237.79</v>
      </c>
      <c r="J96" s="379"/>
      <c r="K96" s="92"/>
      <c r="L96" s="92">
        <f t="shared" si="5"/>
        <v>598.43200000000002</v>
      </c>
    </row>
    <row r="97" spans="1:13" s="62" customFormat="1" ht="40.200000000000003" customHeight="1">
      <c r="A97" s="387"/>
      <c r="B97" s="387"/>
      <c r="C97" s="108" t="s">
        <v>201</v>
      </c>
      <c r="D97" s="85" t="s">
        <v>17</v>
      </c>
      <c r="E97" s="79">
        <v>122.8335</v>
      </c>
      <c r="F97" s="79">
        <v>122.8335</v>
      </c>
      <c r="G97" s="79" t="s">
        <v>364</v>
      </c>
      <c r="H97" s="79">
        <v>122.8335</v>
      </c>
      <c r="I97" s="94">
        <v>0</v>
      </c>
      <c r="J97" s="379"/>
      <c r="K97" s="92"/>
      <c r="L97" s="92">
        <f t="shared" si="5"/>
        <v>0</v>
      </c>
    </row>
    <row r="98" spans="1:13" s="62" customFormat="1" ht="40.200000000000003" customHeight="1">
      <c r="A98" s="387"/>
      <c r="B98" s="387"/>
      <c r="C98" s="108" t="s">
        <v>201</v>
      </c>
      <c r="D98" s="85" t="s">
        <v>17</v>
      </c>
      <c r="E98" s="79">
        <v>40.944499999999998</v>
      </c>
      <c r="F98" s="79">
        <v>40.944499999999998</v>
      </c>
      <c r="G98" s="79" t="s">
        <v>364</v>
      </c>
      <c r="H98" s="79">
        <v>40.944499999999998</v>
      </c>
      <c r="I98" s="94">
        <v>0</v>
      </c>
      <c r="J98" s="379"/>
      <c r="K98" s="92"/>
      <c r="L98" s="92">
        <f t="shared" si="5"/>
        <v>0</v>
      </c>
    </row>
    <row r="99" spans="1:13" s="62" customFormat="1" ht="40.200000000000003" customHeight="1">
      <c r="A99" s="387"/>
      <c r="B99" s="387"/>
      <c r="C99" s="108" t="s">
        <v>204</v>
      </c>
      <c r="D99" s="85" t="s">
        <v>17</v>
      </c>
      <c r="E99" s="79">
        <v>2000</v>
      </c>
      <c r="F99" s="79">
        <v>2000</v>
      </c>
      <c r="G99" s="79" t="s">
        <v>365</v>
      </c>
      <c r="H99" s="79">
        <v>0</v>
      </c>
      <c r="I99" s="94">
        <v>568.72</v>
      </c>
      <c r="J99" s="379"/>
      <c r="K99" s="92"/>
      <c r="L99" s="92">
        <f t="shared" si="5"/>
        <v>1431.28</v>
      </c>
    </row>
    <row r="100" spans="1:13" s="62" customFormat="1" ht="40.200000000000003" customHeight="1">
      <c r="A100" s="387"/>
      <c r="B100" s="387"/>
      <c r="C100" s="108" t="s">
        <v>206</v>
      </c>
      <c r="D100" s="85" t="s">
        <v>17</v>
      </c>
      <c r="E100" s="79">
        <v>500</v>
      </c>
      <c r="F100" s="79">
        <v>500</v>
      </c>
      <c r="G100" s="79" t="s">
        <v>321</v>
      </c>
      <c r="H100" s="79">
        <v>0</v>
      </c>
      <c r="I100" s="94">
        <v>142.18</v>
      </c>
      <c r="J100" s="379"/>
      <c r="K100" s="92"/>
      <c r="L100" s="92">
        <f t="shared" si="5"/>
        <v>357.82</v>
      </c>
    </row>
    <row r="101" spans="1:13" s="62" customFormat="1" ht="40.200000000000003" customHeight="1">
      <c r="A101" s="387"/>
      <c r="B101" s="387"/>
      <c r="C101" s="108" t="s">
        <v>170</v>
      </c>
      <c r="D101" s="85" t="s">
        <v>32</v>
      </c>
      <c r="E101" s="79">
        <v>500</v>
      </c>
      <c r="F101" s="79">
        <v>500</v>
      </c>
      <c r="G101" s="79" t="s">
        <v>321</v>
      </c>
      <c r="H101" s="79">
        <v>0</v>
      </c>
      <c r="I101" s="94">
        <v>142.18</v>
      </c>
      <c r="J101" s="379"/>
      <c r="K101" s="92"/>
      <c r="L101" s="92">
        <f t="shared" si="5"/>
        <v>357.82</v>
      </c>
    </row>
    <row r="102" spans="1:13" s="62" customFormat="1" ht="40.200000000000003" customHeight="1">
      <c r="A102" s="387"/>
      <c r="B102" s="387"/>
      <c r="C102" s="108" t="s">
        <v>208</v>
      </c>
      <c r="D102" s="85" t="s">
        <v>121</v>
      </c>
      <c r="E102" s="79">
        <v>1000</v>
      </c>
      <c r="F102" s="79">
        <v>1000</v>
      </c>
      <c r="G102" s="79" t="s">
        <v>366</v>
      </c>
      <c r="H102" s="79">
        <v>0</v>
      </c>
      <c r="I102" s="94">
        <v>284.36</v>
      </c>
      <c r="J102" s="379"/>
      <c r="K102" s="92"/>
      <c r="L102" s="92">
        <f t="shared" si="5"/>
        <v>715.64</v>
      </c>
    </row>
    <row r="103" spans="1:13" s="62" customFormat="1" ht="40.200000000000003" customHeight="1">
      <c r="A103" s="387"/>
      <c r="B103" s="387"/>
      <c r="C103" s="108" t="s">
        <v>210</v>
      </c>
      <c r="D103" s="85" t="s">
        <v>14</v>
      </c>
      <c r="E103" s="79">
        <v>500</v>
      </c>
      <c r="F103" s="79">
        <v>500</v>
      </c>
      <c r="G103" s="79" t="s">
        <v>362</v>
      </c>
      <c r="H103" s="79">
        <v>500</v>
      </c>
      <c r="I103" s="94">
        <v>0</v>
      </c>
      <c r="J103" s="379"/>
      <c r="K103" s="92"/>
      <c r="L103" s="92">
        <f t="shared" si="5"/>
        <v>0</v>
      </c>
    </row>
    <row r="104" spans="1:13" s="62" customFormat="1" ht="40.200000000000003" customHeight="1">
      <c r="A104" s="387"/>
      <c r="B104" s="387"/>
      <c r="C104" s="108" t="s">
        <v>211</v>
      </c>
      <c r="D104" s="85" t="s">
        <v>32</v>
      </c>
      <c r="E104" s="79">
        <v>500</v>
      </c>
      <c r="F104" s="79">
        <v>500</v>
      </c>
      <c r="G104" s="79" t="s">
        <v>103</v>
      </c>
      <c r="H104" s="79">
        <v>500</v>
      </c>
      <c r="I104" s="94">
        <v>0</v>
      </c>
      <c r="J104" s="379"/>
      <c r="K104" s="92"/>
      <c r="L104" s="92">
        <f t="shared" si="5"/>
        <v>0</v>
      </c>
    </row>
    <row r="105" spans="1:13" s="62" customFormat="1" ht="40.200000000000003" customHeight="1">
      <c r="A105" s="389"/>
      <c r="B105" s="389"/>
      <c r="C105" s="113" t="s">
        <v>213</v>
      </c>
      <c r="D105" s="114" t="s">
        <v>39</v>
      </c>
      <c r="E105" s="115">
        <v>1000</v>
      </c>
      <c r="F105" s="115">
        <v>1000</v>
      </c>
      <c r="G105" s="115" t="s">
        <v>367</v>
      </c>
      <c r="H105" s="115">
        <v>0</v>
      </c>
      <c r="I105" s="101">
        <v>284.36</v>
      </c>
      <c r="J105" s="380"/>
      <c r="K105" s="92"/>
      <c r="L105" s="92">
        <f t="shared" si="5"/>
        <v>715.64</v>
      </c>
      <c r="M105" s="92"/>
    </row>
    <row r="106" spans="1:13" s="62" customFormat="1" ht="40.200000000000003" customHeight="1">
      <c r="A106" s="387">
        <v>8</v>
      </c>
      <c r="B106" s="387" t="s">
        <v>197</v>
      </c>
      <c r="C106" s="108" t="s">
        <v>213</v>
      </c>
      <c r="D106" s="85" t="s">
        <v>39</v>
      </c>
      <c r="E106" s="79">
        <v>1000</v>
      </c>
      <c r="F106" s="79">
        <v>1000</v>
      </c>
      <c r="G106" s="79" t="s">
        <v>368</v>
      </c>
      <c r="H106" s="79">
        <v>0</v>
      </c>
      <c r="I106" s="94">
        <v>284.36</v>
      </c>
      <c r="J106" s="379"/>
      <c r="K106" s="92"/>
      <c r="L106" s="92">
        <f t="shared" si="5"/>
        <v>715.64</v>
      </c>
      <c r="M106" s="92"/>
    </row>
    <row r="107" spans="1:13" s="62" customFormat="1" ht="40.200000000000003" customHeight="1">
      <c r="A107" s="387"/>
      <c r="B107" s="387"/>
      <c r="C107" s="108" t="s">
        <v>216</v>
      </c>
      <c r="D107" s="85" t="s">
        <v>20</v>
      </c>
      <c r="E107" s="79">
        <v>1150</v>
      </c>
      <c r="F107" s="79">
        <v>1150</v>
      </c>
      <c r="G107" s="79" t="s">
        <v>369</v>
      </c>
      <c r="H107" s="79">
        <v>0</v>
      </c>
      <c r="I107" s="94">
        <v>327.01</v>
      </c>
      <c r="J107" s="379"/>
      <c r="K107" s="92"/>
      <c r="L107" s="92">
        <f t="shared" si="5"/>
        <v>822.99</v>
      </c>
    </row>
    <row r="108" spans="1:13" s="62" customFormat="1" ht="40.200000000000003" customHeight="1">
      <c r="A108" s="387"/>
      <c r="B108" s="387"/>
      <c r="C108" s="108" t="s">
        <v>216</v>
      </c>
      <c r="D108" s="85" t="s">
        <v>20</v>
      </c>
      <c r="E108" s="79">
        <v>819.375</v>
      </c>
      <c r="F108" s="79">
        <v>819.375</v>
      </c>
      <c r="G108" s="79" t="s">
        <v>369</v>
      </c>
      <c r="H108" s="79">
        <v>819.375</v>
      </c>
      <c r="I108" s="94">
        <v>0</v>
      </c>
      <c r="J108" s="379"/>
      <c r="K108" s="92"/>
      <c r="L108" s="92">
        <f t="shared" si="5"/>
        <v>0</v>
      </c>
    </row>
    <row r="109" spans="1:13" s="62" customFormat="1" ht="40.200000000000003" customHeight="1">
      <c r="A109" s="387"/>
      <c r="B109" s="387"/>
      <c r="C109" s="108" t="s">
        <v>218</v>
      </c>
      <c r="D109" s="85" t="s">
        <v>219</v>
      </c>
      <c r="E109" s="79">
        <v>1000</v>
      </c>
      <c r="F109" s="79">
        <v>1000</v>
      </c>
      <c r="G109" s="79" t="s">
        <v>370</v>
      </c>
      <c r="H109" s="79">
        <v>1000</v>
      </c>
      <c r="I109" s="94">
        <v>0</v>
      </c>
      <c r="J109" s="379"/>
      <c r="K109" s="92"/>
      <c r="L109" s="92">
        <f t="shared" si="5"/>
        <v>0</v>
      </c>
    </row>
    <row r="110" spans="1:13" s="62" customFormat="1" ht="40.200000000000003" customHeight="1">
      <c r="A110" s="387"/>
      <c r="B110" s="387"/>
      <c r="C110" s="108" t="s">
        <v>218</v>
      </c>
      <c r="D110" s="85" t="s">
        <v>219</v>
      </c>
      <c r="E110" s="79">
        <v>500</v>
      </c>
      <c r="F110" s="79">
        <v>500</v>
      </c>
      <c r="G110" s="79" t="s">
        <v>370</v>
      </c>
      <c r="H110" s="79">
        <v>500</v>
      </c>
      <c r="I110" s="94">
        <v>0</v>
      </c>
      <c r="J110" s="379"/>
      <c r="K110" s="92"/>
      <c r="L110" s="92">
        <f t="shared" si="5"/>
        <v>0</v>
      </c>
    </row>
    <row r="111" spans="1:13" s="62" customFormat="1" ht="40.200000000000003" customHeight="1">
      <c r="A111" s="387"/>
      <c r="B111" s="387"/>
      <c r="C111" s="108" t="s">
        <v>221</v>
      </c>
      <c r="D111" s="85" t="s">
        <v>20</v>
      </c>
      <c r="E111" s="79">
        <v>1000</v>
      </c>
      <c r="F111" s="79">
        <v>1000</v>
      </c>
      <c r="G111" s="79" t="s">
        <v>371</v>
      </c>
      <c r="H111" s="79">
        <v>0</v>
      </c>
      <c r="I111" s="94">
        <v>337.35</v>
      </c>
      <c r="J111" s="379"/>
      <c r="K111" s="92"/>
      <c r="L111" s="92">
        <f t="shared" si="5"/>
        <v>662.65</v>
      </c>
    </row>
    <row r="112" spans="1:13" s="62" customFormat="1" ht="40.200000000000003" customHeight="1">
      <c r="A112" s="387"/>
      <c r="B112" s="387"/>
      <c r="C112" s="108" t="s">
        <v>223</v>
      </c>
      <c r="D112" s="85" t="s">
        <v>17</v>
      </c>
      <c r="E112" s="79">
        <v>600</v>
      </c>
      <c r="F112" s="79">
        <v>600</v>
      </c>
      <c r="G112" s="79" t="s">
        <v>372</v>
      </c>
      <c r="H112" s="79">
        <v>0</v>
      </c>
      <c r="I112" s="94">
        <v>202.41</v>
      </c>
      <c r="J112" s="379"/>
      <c r="K112" s="92"/>
      <c r="L112" s="92">
        <f t="shared" si="5"/>
        <v>397.59</v>
      </c>
    </row>
    <row r="113" spans="1:12" s="62" customFormat="1" ht="40.200000000000003" customHeight="1">
      <c r="A113" s="387"/>
      <c r="B113" s="387"/>
      <c r="C113" s="108" t="s">
        <v>225</v>
      </c>
      <c r="D113" s="85" t="s">
        <v>39</v>
      </c>
      <c r="E113" s="79">
        <v>1000</v>
      </c>
      <c r="F113" s="79">
        <v>1000</v>
      </c>
      <c r="G113" s="79" t="s">
        <v>373</v>
      </c>
      <c r="H113" s="79">
        <v>0</v>
      </c>
      <c r="I113" s="94">
        <v>337.35</v>
      </c>
      <c r="J113" s="379"/>
      <c r="K113" s="92"/>
      <c r="L113" s="92">
        <f t="shared" si="5"/>
        <v>662.65</v>
      </c>
    </row>
    <row r="114" spans="1:12" s="62" customFormat="1" ht="40.200000000000003" customHeight="1">
      <c r="A114" s="387"/>
      <c r="B114" s="387"/>
      <c r="C114" s="108" t="s">
        <v>227</v>
      </c>
      <c r="D114" s="85" t="s">
        <v>199</v>
      </c>
      <c r="E114" s="79">
        <v>800</v>
      </c>
      <c r="F114" s="79">
        <v>800</v>
      </c>
      <c r="G114" s="79" t="s">
        <v>374</v>
      </c>
      <c r="H114" s="79">
        <v>0</v>
      </c>
      <c r="I114" s="94">
        <v>174.81</v>
      </c>
      <c r="J114" s="379"/>
      <c r="K114" s="92"/>
      <c r="L114" s="92">
        <f t="shared" si="5"/>
        <v>625.19000000000005</v>
      </c>
    </row>
    <row r="115" spans="1:12" s="62" customFormat="1" ht="40.200000000000003" customHeight="1">
      <c r="A115" s="387"/>
      <c r="B115" s="387"/>
      <c r="C115" s="108" t="s">
        <v>229</v>
      </c>
      <c r="D115" s="85" t="s">
        <v>121</v>
      </c>
      <c r="E115" s="79">
        <v>1500</v>
      </c>
      <c r="F115" s="79">
        <v>1500</v>
      </c>
      <c r="G115" s="79" t="s">
        <v>375</v>
      </c>
      <c r="H115" s="79">
        <v>0</v>
      </c>
      <c r="I115" s="94">
        <v>327.78</v>
      </c>
      <c r="J115" s="379"/>
      <c r="K115" s="92"/>
      <c r="L115" s="92">
        <f t="shared" si="5"/>
        <v>1172.22</v>
      </c>
    </row>
    <row r="116" spans="1:12" s="62" customFormat="1" ht="40.200000000000003" customHeight="1">
      <c r="A116" s="387"/>
      <c r="B116" s="387"/>
      <c r="C116" s="108" t="s">
        <v>229</v>
      </c>
      <c r="D116" s="85" t="s">
        <v>121</v>
      </c>
      <c r="E116" s="73">
        <v>500</v>
      </c>
      <c r="F116" s="73">
        <v>500</v>
      </c>
      <c r="G116" s="73" t="s">
        <v>376</v>
      </c>
      <c r="H116" s="73">
        <v>0</v>
      </c>
      <c r="I116" s="93">
        <v>109.26</v>
      </c>
      <c r="J116" s="379"/>
      <c r="K116" s="92"/>
      <c r="L116" s="92">
        <f t="shared" si="5"/>
        <v>390.74</v>
      </c>
    </row>
    <row r="117" spans="1:12" s="62" customFormat="1" ht="40.200000000000003" customHeight="1">
      <c r="A117" s="387"/>
      <c r="B117" s="387"/>
      <c r="C117" s="71" t="s">
        <v>232</v>
      </c>
      <c r="D117" s="72" t="s">
        <v>17</v>
      </c>
      <c r="E117" s="73">
        <v>800</v>
      </c>
      <c r="F117" s="73">
        <v>800</v>
      </c>
      <c r="G117" s="73" t="s">
        <v>233</v>
      </c>
      <c r="H117" s="73">
        <v>0</v>
      </c>
      <c r="I117" s="93">
        <v>174.81</v>
      </c>
      <c r="J117" s="379"/>
      <c r="K117" s="92"/>
      <c r="L117" s="92">
        <f t="shared" si="5"/>
        <v>625.19000000000005</v>
      </c>
    </row>
    <row r="118" spans="1:12" s="62" customFormat="1" ht="40.200000000000003" customHeight="1">
      <c r="A118" s="389"/>
      <c r="B118" s="389"/>
      <c r="C118" s="74" t="s">
        <v>234</v>
      </c>
      <c r="D118" s="75" t="s">
        <v>20</v>
      </c>
      <c r="E118" s="76">
        <v>1000</v>
      </c>
      <c r="F118" s="76">
        <v>1000</v>
      </c>
      <c r="G118" s="76" t="s">
        <v>235</v>
      </c>
      <c r="H118" s="76">
        <v>0</v>
      </c>
      <c r="I118" s="95">
        <v>218.52</v>
      </c>
      <c r="J118" s="380"/>
      <c r="K118" s="92"/>
      <c r="L118" s="92">
        <f t="shared" si="5"/>
        <v>781.48</v>
      </c>
    </row>
    <row r="119" spans="1:12" s="62" customFormat="1" ht="40.200000000000003" customHeight="1">
      <c r="A119" s="86">
        <v>9</v>
      </c>
      <c r="B119" s="86" t="s">
        <v>236</v>
      </c>
      <c r="C119" s="113" t="s">
        <v>243</v>
      </c>
      <c r="D119" s="114" t="s">
        <v>17</v>
      </c>
      <c r="E119" s="115">
        <v>1500</v>
      </c>
      <c r="F119" s="115">
        <v>1500</v>
      </c>
      <c r="G119" s="115" t="s">
        <v>377</v>
      </c>
      <c r="H119" s="115">
        <v>1500</v>
      </c>
      <c r="I119" s="101">
        <v>395</v>
      </c>
      <c r="J119" s="102">
        <v>0</v>
      </c>
      <c r="L119" s="92">
        <f t="shared" si="5"/>
        <v>-395</v>
      </c>
    </row>
    <row r="120" spans="1:12" s="62" customFormat="1" ht="40.200000000000003" customHeight="1">
      <c r="A120" s="82"/>
      <c r="B120" s="82"/>
      <c r="C120" s="82"/>
      <c r="D120" s="82"/>
      <c r="E120" s="83"/>
      <c r="F120" s="83"/>
      <c r="G120" s="83"/>
      <c r="H120" s="83"/>
      <c r="I120" s="83"/>
      <c r="J120" s="83"/>
      <c r="K120" s="92"/>
      <c r="L120" s="92"/>
    </row>
    <row r="121" spans="1:12" s="62" customFormat="1" ht="40.200000000000003" customHeight="1">
      <c r="A121" s="82"/>
      <c r="B121" s="82"/>
      <c r="C121" s="82"/>
      <c r="D121" s="82"/>
      <c r="E121" s="83"/>
      <c r="F121" s="83"/>
      <c r="G121" s="83"/>
      <c r="H121" s="83"/>
      <c r="I121" s="83"/>
      <c r="J121" s="83"/>
      <c r="K121" s="92"/>
      <c r="L121" s="92"/>
    </row>
    <row r="122" spans="1:12" s="62" customFormat="1" ht="51" customHeight="1">
      <c r="A122" s="82"/>
      <c r="B122" s="82"/>
      <c r="C122" s="82"/>
      <c r="D122" s="82"/>
      <c r="E122" s="83"/>
      <c r="F122" s="83"/>
      <c r="G122" s="83"/>
      <c r="H122" s="83"/>
      <c r="I122" s="83"/>
      <c r="J122" s="83"/>
      <c r="K122" s="92"/>
      <c r="L122" s="92"/>
    </row>
    <row r="123" spans="1:12" s="62" customFormat="1" ht="28.95" customHeight="1">
      <c r="A123" s="387">
        <v>10</v>
      </c>
      <c r="B123" s="387" t="s">
        <v>253</v>
      </c>
      <c r="C123" s="108" t="s">
        <v>221</v>
      </c>
      <c r="D123" s="85" t="s">
        <v>20</v>
      </c>
      <c r="E123" s="79">
        <v>500</v>
      </c>
      <c r="F123" s="79">
        <v>500</v>
      </c>
      <c r="G123" s="79" t="s">
        <v>378</v>
      </c>
      <c r="H123" s="79">
        <v>0</v>
      </c>
      <c r="I123" s="94">
        <v>35.93</v>
      </c>
      <c r="J123" s="379">
        <v>12565.61</v>
      </c>
      <c r="K123" s="92"/>
      <c r="L123" s="92">
        <f>F123-H123-I123</f>
        <v>464.07</v>
      </c>
    </row>
    <row r="124" spans="1:12" s="62" customFormat="1" ht="28.95" customHeight="1">
      <c r="A124" s="387"/>
      <c r="B124" s="387"/>
      <c r="C124" s="108" t="s">
        <v>36</v>
      </c>
      <c r="D124" s="85" t="s">
        <v>17</v>
      </c>
      <c r="E124" s="79">
        <v>2000</v>
      </c>
      <c r="F124" s="79">
        <v>2000</v>
      </c>
      <c r="G124" s="79" t="s">
        <v>256</v>
      </c>
      <c r="H124" s="79">
        <v>2000</v>
      </c>
      <c r="I124" s="94">
        <v>143.72999999999999</v>
      </c>
      <c r="J124" s="379"/>
      <c r="K124" s="92"/>
      <c r="L124" s="92">
        <f t="shared" ref="L124:L162" si="6">F124-H124-I124</f>
        <v>-143.72999999999999</v>
      </c>
    </row>
    <row r="125" spans="1:12" s="62" customFormat="1" ht="28.95" customHeight="1">
      <c r="A125" s="387"/>
      <c r="B125" s="387"/>
      <c r="C125" s="108" t="s">
        <v>36</v>
      </c>
      <c r="D125" s="85" t="s">
        <v>17</v>
      </c>
      <c r="E125" s="79">
        <v>400</v>
      </c>
      <c r="F125" s="79">
        <v>400</v>
      </c>
      <c r="G125" s="79" t="s">
        <v>256</v>
      </c>
      <c r="H125" s="79">
        <v>0</v>
      </c>
      <c r="I125" s="94">
        <v>28.75</v>
      </c>
      <c r="J125" s="379"/>
      <c r="K125" s="92"/>
      <c r="L125" s="92">
        <f t="shared" si="6"/>
        <v>371.25</v>
      </c>
    </row>
    <row r="126" spans="1:12" s="62" customFormat="1" ht="28.95" customHeight="1">
      <c r="A126" s="387"/>
      <c r="B126" s="387"/>
      <c r="C126" s="108" t="s">
        <v>257</v>
      </c>
      <c r="D126" s="85" t="s">
        <v>219</v>
      </c>
      <c r="E126" s="79">
        <v>584.16660000000002</v>
      </c>
      <c r="F126" s="79">
        <v>584.16660000000002</v>
      </c>
      <c r="G126" s="79" t="s">
        <v>139</v>
      </c>
      <c r="H126" s="79">
        <v>584.16660000000002</v>
      </c>
      <c r="I126" s="94">
        <v>41.98</v>
      </c>
      <c r="J126" s="379"/>
      <c r="K126" s="92"/>
      <c r="L126" s="92">
        <f t="shared" si="6"/>
        <v>-41.98</v>
      </c>
    </row>
    <row r="127" spans="1:12" s="62" customFormat="1" ht="28.95" customHeight="1">
      <c r="A127" s="387"/>
      <c r="B127" s="387"/>
      <c r="C127" s="108" t="s">
        <v>258</v>
      </c>
      <c r="D127" s="85" t="s">
        <v>20</v>
      </c>
      <c r="E127" s="79">
        <v>1800</v>
      </c>
      <c r="F127" s="79">
        <v>1800</v>
      </c>
      <c r="G127" s="79" t="s">
        <v>379</v>
      </c>
      <c r="H127" s="79">
        <v>1800</v>
      </c>
      <c r="I127" s="94">
        <v>129.36000000000001</v>
      </c>
      <c r="J127" s="379"/>
      <c r="K127" s="92"/>
      <c r="L127" s="92">
        <f t="shared" si="6"/>
        <v>-129.36000000000001</v>
      </c>
    </row>
    <row r="128" spans="1:12" s="62" customFormat="1" ht="28.95" customHeight="1">
      <c r="A128" s="387"/>
      <c r="B128" s="387"/>
      <c r="C128" s="108" t="s">
        <v>260</v>
      </c>
      <c r="D128" s="85" t="s">
        <v>17</v>
      </c>
      <c r="E128" s="79">
        <v>249.8492</v>
      </c>
      <c r="F128" s="79">
        <v>249.8492</v>
      </c>
      <c r="G128" s="79" t="s">
        <v>261</v>
      </c>
      <c r="H128" s="79">
        <v>249.8492</v>
      </c>
      <c r="I128" s="394">
        <v>143.72999999999999</v>
      </c>
      <c r="J128" s="379"/>
      <c r="L128" s="92">
        <f t="shared" si="6"/>
        <v>-143.72999999999999</v>
      </c>
    </row>
    <row r="129" spans="1:13" s="62" customFormat="1" ht="28.95" customHeight="1">
      <c r="A129" s="387"/>
      <c r="B129" s="387"/>
      <c r="C129" s="108" t="s">
        <v>260</v>
      </c>
      <c r="D129" s="85" t="s">
        <v>17</v>
      </c>
      <c r="E129" s="79">
        <v>52.628100000000003</v>
      </c>
      <c r="F129" s="79">
        <v>52.628100000000003</v>
      </c>
      <c r="G129" s="79" t="s">
        <v>261</v>
      </c>
      <c r="H129" s="79">
        <v>52.628100000000003</v>
      </c>
      <c r="I129" s="395"/>
      <c r="J129" s="379"/>
      <c r="L129" s="92">
        <f t="shared" si="6"/>
        <v>0</v>
      </c>
    </row>
    <row r="130" spans="1:13" s="62" customFormat="1" ht="28.95" customHeight="1">
      <c r="A130" s="387"/>
      <c r="B130" s="387"/>
      <c r="C130" s="108" t="s">
        <v>260</v>
      </c>
      <c r="D130" s="85" t="s">
        <v>17</v>
      </c>
      <c r="E130" s="79">
        <v>500</v>
      </c>
      <c r="F130" s="79">
        <v>500</v>
      </c>
      <c r="G130" s="79" t="s">
        <v>261</v>
      </c>
      <c r="H130" s="79">
        <v>500</v>
      </c>
      <c r="I130" s="395"/>
      <c r="J130" s="379"/>
      <c r="L130" s="92">
        <f t="shared" si="6"/>
        <v>0</v>
      </c>
    </row>
    <row r="131" spans="1:13" s="62" customFormat="1" ht="28.95" customHeight="1">
      <c r="A131" s="387"/>
      <c r="B131" s="387"/>
      <c r="C131" s="108" t="s">
        <v>260</v>
      </c>
      <c r="D131" s="85" t="s">
        <v>17</v>
      </c>
      <c r="E131" s="79">
        <v>1197.5227</v>
      </c>
      <c r="F131" s="79">
        <v>1197.5227</v>
      </c>
      <c r="G131" s="79" t="s">
        <v>261</v>
      </c>
      <c r="H131" s="79">
        <v>1197.5227</v>
      </c>
      <c r="I131" s="391"/>
      <c r="J131" s="379"/>
      <c r="L131" s="92">
        <f t="shared" si="6"/>
        <v>0</v>
      </c>
    </row>
    <row r="132" spans="1:13" s="62" customFormat="1" ht="28.95" customHeight="1">
      <c r="A132" s="387"/>
      <c r="B132" s="387"/>
      <c r="C132" s="108" t="s">
        <v>262</v>
      </c>
      <c r="D132" s="85" t="s">
        <v>14</v>
      </c>
      <c r="E132" s="79">
        <v>2566.8444</v>
      </c>
      <c r="F132" s="79">
        <v>2566.8444</v>
      </c>
      <c r="G132" s="79" t="s">
        <v>184</v>
      </c>
      <c r="H132" s="79">
        <v>0</v>
      </c>
      <c r="I132" s="94">
        <v>184.47</v>
      </c>
      <c r="J132" s="379"/>
      <c r="K132" s="92"/>
      <c r="L132" s="92">
        <f t="shared" si="6"/>
        <v>2382.3744000000002</v>
      </c>
    </row>
    <row r="133" spans="1:13" s="62" customFormat="1" ht="28.95" customHeight="1">
      <c r="A133" s="387"/>
      <c r="B133" s="387"/>
      <c r="C133" s="108" t="s">
        <v>263</v>
      </c>
      <c r="D133" s="85" t="s">
        <v>17</v>
      </c>
      <c r="E133" s="79">
        <v>200</v>
      </c>
      <c r="F133" s="79">
        <v>200</v>
      </c>
      <c r="G133" s="79" t="s">
        <v>41</v>
      </c>
      <c r="H133" s="79">
        <v>0</v>
      </c>
      <c r="I133" s="394">
        <v>143.72999999999999</v>
      </c>
      <c r="J133" s="379"/>
      <c r="L133" s="92">
        <f t="shared" si="6"/>
        <v>56.27</v>
      </c>
    </row>
    <row r="134" spans="1:13" s="62" customFormat="1" ht="28.95" customHeight="1">
      <c r="A134" s="387"/>
      <c r="B134" s="387"/>
      <c r="C134" s="108" t="s">
        <v>263</v>
      </c>
      <c r="D134" s="85" t="s">
        <v>17</v>
      </c>
      <c r="E134" s="79">
        <v>1800</v>
      </c>
      <c r="F134" s="79">
        <v>1800</v>
      </c>
      <c r="G134" s="79" t="s">
        <v>265</v>
      </c>
      <c r="H134" s="79">
        <v>0</v>
      </c>
      <c r="I134" s="391"/>
      <c r="J134" s="379"/>
      <c r="L134" s="92">
        <f t="shared" si="6"/>
        <v>1800</v>
      </c>
    </row>
    <row r="135" spans="1:13" s="62" customFormat="1" ht="28.95" customHeight="1">
      <c r="A135" s="387"/>
      <c r="B135" s="387"/>
      <c r="C135" s="108" t="s">
        <v>266</v>
      </c>
      <c r="D135" s="85" t="s">
        <v>17</v>
      </c>
      <c r="E135" s="79">
        <v>700</v>
      </c>
      <c r="F135" s="79">
        <v>700</v>
      </c>
      <c r="G135" s="79" t="s">
        <v>37</v>
      </c>
      <c r="H135" s="79">
        <v>700</v>
      </c>
      <c r="I135" s="394">
        <v>100.61</v>
      </c>
      <c r="J135" s="379"/>
      <c r="L135" s="92">
        <f t="shared" si="6"/>
        <v>-100.61</v>
      </c>
    </row>
    <row r="136" spans="1:13" s="62" customFormat="1" ht="28.95" customHeight="1">
      <c r="A136" s="387"/>
      <c r="B136" s="387"/>
      <c r="C136" s="108" t="s">
        <v>266</v>
      </c>
      <c r="D136" s="85" t="s">
        <v>17</v>
      </c>
      <c r="E136" s="79">
        <v>350</v>
      </c>
      <c r="F136" s="79">
        <v>350</v>
      </c>
      <c r="G136" s="79" t="s">
        <v>37</v>
      </c>
      <c r="H136" s="79">
        <v>350</v>
      </c>
      <c r="I136" s="395"/>
      <c r="J136" s="379"/>
      <c r="L136" s="92">
        <f t="shared" si="6"/>
        <v>0</v>
      </c>
    </row>
    <row r="137" spans="1:13" s="62" customFormat="1" ht="28.95" customHeight="1">
      <c r="A137" s="387"/>
      <c r="B137" s="387"/>
      <c r="C137" s="108" t="s">
        <v>266</v>
      </c>
      <c r="D137" s="85" t="s">
        <v>17</v>
      </c>
      <c r="E137" s="79">
        <v>350</v>
      </c>
      <c r="F137" s="79">
        <v>350</v>
      </c>
      <c r="G137" s="79" t="s">
        <v>37</v>
      </c>
      <c r="H137" s="79">
        <v>350</v>
      </c>
      <c r="I137" s="391"/>
      <c r="J137" s="379"/>
      <c r="L137" s="92">
        <f t="shared" si="6"/>
        <v>0</v>
      </c>
    </row>
    <row r="138" spans="1:13" s="62" customFormat="1" ht="28.95" customHeight="1">
      <c r="A138" s="387"/>
      <c r="B138" s="387"/>
      <c r="C138" s="108" t="s">
        <v>268</v>
      </c>
      <c r="D138" s="85" t="s">
        <v>39</v>
      </c>
      <c r="E138" s="79">
        <v>700</v>
      </c>
      <c r="F138" s="79">
        <v>700</v>
      </c>
      <c r="G138" s="79" t="s">
        <v>269</v>
      </c>
      <c r="H138" s="79">
        <v>0</v>
      </c>
      <c r="I138" s="94">
        <v>50</v>
      </c>
      <c r="J138" s="379"/>
      <c r="K138" s="92"/>
      <c r="L138" s="92">
        <f t="shared" si="6"/>
        <v>650</v>
      </c>
      <c r="M138" s="92"/>
    </row>
    <row r="139" spans="1:13" s="62" customFormat="1" ht="28.95" customHeight="1">
      <c r="A139" s="387"/>
      <c r="B139" s="387"/>
      <c r="C139" s="108" t="s">
        <v>270</v>
      </c>
      <c r="D139" s="85" t="s">
        <v>17</v>
      </c>
      <c r="E139" s="79">
        <v>500</v>
      </c>
      <c r="F139" s="79">
        <v>500</v>
      </c>
      <c r="G139" s="79" t="s">
        <v>271</v>
      </c>
      <c r="H139" s="79">
        <v>500</v>
      </c>
      <c r="I139" s="94">
        <v>35.93</v>
      </c>
      <c r="J139" s="379"/>
      <c r="K139" s="92"/>
      <c r="L139" s="92">
        <f t="shared" si="6"/>
        <v>-35.93</v>
      </c>
    </row>
    <row r="140" spans="1:13" s="62" customFormat="1" ht="28.95" customHeight="1">
      <c r="A140" s="387"/>
      <c r="B140" s="387"/>
      <c r="C140" s="108" t="s">
        <v>272</v>
      </c>
      <c r="D140" s="85" t="s">
        <v>17</v>
      </c>
      <c r="E140" s="79">
        <v>2000</v>
      </c>
      <c r="F140" s="79">
        <v>2000</v>
      </c>
      <c r="G140" s="79" t="s">
        <v>273</v>
      </c>
      <c r="H140" s="79">
        <v>2000</v>
      </c>
      <c r="I140" s="94">
        <v>143.72999999999999</v>
      </c>
      <c r="J140" s="379"/>
      <c r="K140" s="92"/>
      <c r="L140" s="92">
        <f t="shared" si="6"/>
        <v>-143.72999999999999</v>
      </c>
    </row>
    <row r="141" spans="1:13" s="62" customFormat="1" ht="28.95" customHeight="1">
      <c r="A141" s="387"/>
      <c r="B141" s="387"/>
      <c r="C141" s="108" t="s">
        <v>272</v>
      </c>
      <c r="D141" s="85" t="s">
        <v>17</v>
      </c>
      <c r="E141" s="79">
        <v>2000</v>
      </c>
      <c r="F141" s="79">
        <v>2000</v>
      </c>
      <c r="G141" s="79" t="s">
        <v>274</v>
      </c>
      <c r="H141" s="79">
        <v>0</v>
      </c>
      <c r="I141" s="94">
        <v>143.72999999999999</v>
      </c>
      <c r="J141" s="379"/>
      <c r="K141" s="92"/>
      <c r="L141" s="92">
        <f t="shared" si="6"/>
        <v>1856.27</v>
      </c>
    </row>
    <row r="142" spans="1:13" s="62" customFormat="1" ht="28.95" customHeight="1">
      <c r="A142" s="387"/>
      <c r="B142" s="387"/>
      <c r="C142" s="108" t="s">
        <v>275</v>
      </c>
      <c r="D142" s="85" t="s">
        <v>17</v>
      </c>
      <c r="E142" s="79">
        <v>1000</v>
      </c>
      <c r="F142" s="79">
        <v>1000</v>
      </c>
      <c r="G142" s="79" t="s">
        <v>40</v>
      </c>
      <c r="H142" s="79">
        <v>0</v>
      </c>
      <c r="I142" s="94">
        <v>71.86</v>
      </c>
      <c r="J142" s="379"/>
      <c r="K142" s="92"/>
      <c r="L142" s="92">
        <f t="shared" si="6"/>
        <v>928.14</v>
      </c>
    </row>
    <row r="143" spans="1:13" s="62" customFormat="1" ht="28.95" customHeight="1">
      <c r="A143" s="387"/>
      <c r="B143" s="387"/>
      <c r="C143" s="108" t="s">
        <v>276</v>
      </c>
      <c r="D143" s="85" t="s">
        <v>17</v>
      </c>
      <c r="E143" s="79">
        <v>700</v>
      </c>
      <c r="F143" s="79">
        <v>700</v>
      </c>
      <c r="G143" s="79" t="s">
        <v>40</v>
      </c>
      <c r="H143" s="79">
        <v>0</v>
      </c>
      <c r="I143" s="94">
        <v>50.31</v>
      </c>
      <c r="J143" s="379"/>
      <c r="K143" s="92"/>
      <c r="L143" s="92">
        <f t="shared" si="6"/>
        <v>649.69000000000005</v>
      </c>
    </row>
    <row r="144" spans="1:13" s="62" customFormat="1" ht="28.95" customHeight="1">
      <c r="A144" s="387"/>
      <c r="B144" s="387"/>
      <c r="C144" s="108" t="s">
        <v>277</v>
      </c>
      <c r="D144" s="85" t="s">
        <v>17</v>
      </c>
      <c r="E144" s="79">
        <v>1000</v>
      </c>
      <c r="F144" s="79">
        <v>1000</v>
      </c>
      <c r="G144" s="79" t="s">
        <v>380</v>
      </c>
      <c r="H144" s="79">
        <v>0</v>
      </c>
      <c r="I144" s="94">
        <v>71.86</v>
      </c>
      <c r="J144" s="379"/>
      <c r="K144" s="92"/>
      <c r="L144" s="92">
        <f t="shared" si="6"/>
        <v>928.14</v>
      </c>
    </row>
    <row r="145" spans="1:13" s="62" customFormat="1" ht="28.95" customHeight="1">
      <c r="A145" s="387"/>
      <c r="B145" s="387"/>
      <c r="C145" s="71" t="s">
        <v>279</v>
      </c>
      <c r="D145" s="72" t="s">
        <v>32</v>
      </c>
      <c r="E145" s="73">
        <v>2006.4</v>
      </c>
      <c r="F145" s="73">
        <v>2006.4</v>
      </c>
      <c r="G145" s="73" t="s">
        <v>381</v>
      </c>
      <c r="H145" s="73">
        <v>0</v>
      </c>
      <c r="I145" s="93">
        <v>144.19</v>
      </c>
      <c r="J145" s="379"/>
      <c r="K145" s="92"/>
      <c r="L145" s="92">
        <f t="shared" si="6"/>
        <v>1862.21</v>
      </c>
    </row>
    <row r="146" spans="1:13" s="62" customFormat="1" ht="28.95" customHeight="1">
      <c r="A146" s="387"/>
      <c r="B146" s="387"/>
      <c r="C146" s="71" t="s">
        <v>281</v>
      </c>
      <c r="D146" s="72" t="s">
        <v>219</v>
      </c>
      <c r="E146" s="73">
        <v>1500</v>
      </c>
      <c r="F146" s="73">
        <v>1500</v>
      </c>
      <c r="G146" s="73" t="s">
        <v>129</v>
      </c>
      <c r="H146" s="73">
        <v>0</v>
      </c>
      <c r="I146" s="93">
        <v>107.8</v>
      </c>
      <c r="J146" s="379"/>
      <c r="K146" s="92"/>
      <c r="L146" s="92">
        <f t="shared" si="6"/>
        <v>1392.2</v>
      </c>
    </row>
    <row r="147" spans="1:13" s="62" customFormat="1" ht="28.95" customHeight="1">
      <c r="A147" s="389"/>
      <c r="B147" s="389"/>
      <c r="C147" s="74" t="s">
        <v>282</v>
      </c>
      <c r="D147" s="75" t="s">
        <v>17</v>
      </c>
      <c r="E147" s="76">
        <v>500</v>
      </c>
      <c r="F147" s="76">
        <v>500</v>
      </c>
      <c r="G147" s="76" t="s">
        <v>283</v>
      </c>
      <c r="H147" s="76">
        <v>500</v>
      </c>
      <c r="I147" s="95">
        <v>35.93</v>
      </c>
      <c r="J147" s="380"/>
      <c r="K147" s="92"/>
      <c r="L147" s="92">
        <f t="shared" si="6"/>
        <v>-35.93</v>
      </c>
    </row>
    <row r="148" spans="1:13" s="62" customFormat="1" ht="40.200000000000003" customHeight="1">
      <c r="A148" s="388">
        <v>11</v>
      </c>
      <c r="B148" s="388" t="s">
        <v>284</v>
      </c>
      <c r="C148" s="68" t="s">
        <v>276</v>
      </c>
      <c r="D148" s="69" t="s">
        <v>17</v>
      </c>
      <c r="E148" s="70">
        <v>1000</v>
      </c>
      <c r="F148" s="70">
        <v>1000</v>
      </c>
      <c r="G148" s="70" t="s">
        <v>285</v>
      </c>
      <c r="H148" s="70">
        <v>0</v>
      </c>
      <c r="I148" s="91">
        <v>300</v>
      </c>
      <c r="J148" s="378">
        <v>12933.37</v>
      </c>
      <c r="K148" s="92"/>
      <c r="L148" s="92">
        <f t="shared" si="6"/>
        <v>700</v>
      </c>
    </row>
    <row r="149" spans="1:13" s="62" customFormat="1" ht="40.200000000000003" customHeight="1">
      <c r="A149" s="387"/>
      <c r="B149" s="387"/>
      <c r="C149" s="108" t="s">
        <v>276</v>
      </c>
      <c r="D149" s="85" t="s">
        <v>17</v>
      </c>
      <c r="E149" s="79">
        <v>2000</v>
      </c>
      <c r="F149" s="79">
        <v>2000</v>
      </c>
      <c r="G149" s="79" t="s">
        <v>286</v>
      </c>
      <c r="H149" s="79">
        <v>0</v>
      </c>
      <c r="I149" s="94">
        <v>0</v>
      </c>
      <c r="J149" s="379"/>
      <c r="K149" s="92"/>
      <c r="L149" s="92">
        <f t="shared" si="6"/>
        <v>2000</v>
      </c>
    </row>
    <row r="150" spans="1:13" s="62" customFormat="1" ht="40.200000000000003" customHeight="1">
      <c r="A150" s="387"/>
      <c r="B150" s="387"/>
      <c r="C150" s="108" t="s">
        <v>29</v>
      </c>
      <c r="D150" s="85" t="s">
        <v>17</v>
      </c>
      <c r="E150" s="79">
        <v>500</v>
      </c>
      <c r="F150" s="79">
        <v>500</v>
      </c>
      <c r="G150" s="79" t="s">
        <v>195</v>
      </c>
      <c r="H150" s="79">
        <v>500</v>
      </c>
      <c r="I150" s="94">
        <v>50</v>
      </c>
      <c r="J150" s="379"/>
      <c r="K150" s="92"/>
      <c r="L150" s="92">
        <f t="shared" si="6"/>
        <v>-50</v>
      </c>
    </row>
    <row r="151" spans="1:13" s="62" customFormat="1" ht="40.200000000000003" customHeight="1">
      <c r="A151" s="387"/>
      <c r="B151" s="387"/>
      <c r="C151" s="108" t="s">
        <v>288</v>
      </c>
      <c r="D151" s="85" t="s">
        <v>17</v>
      </c>
      <c r="E151" s="79">
        <v>778.32029999999997</v>
      </c>
      <c r="F151" s="79">
        <v>778.32029999999997</v>
      </c>
      <c r="G151" s="79" t="s">
        <v>195</v>
      </c>
      <c r="H151" s="79">
        <v>778.32029999999997</v>
      </c>
      <c r="I151" s="94">
        <v>77.83</v>
      </c>
      <c r="J151" s="379"/>
      <c r="K151" s="92"/>
      <c r="L151" s="92">
        <f t="shared" si="6"/>
        <v>-77.83</v>
      </c>
    </row>
    <row r="152" spans="1:13" s="62" customFormat="1" ht="40.200000000000003" customHeight="1">
      <c r="A152" s="387"/>
      <c r="B152" s="387"/>
      <c r="C152" s="108" t="s">
        <v>289</v>
      </c>
      <c r="D152" s="85" t="s">
        <v>17</v>
      </c>
      <c r="E152" s="79">
        <v>1500</v>
      </c>
      <c r="F152" s="79">
        <v>1500</v>
      </c>
      <c r="G152" s="79" t="s">
        <v>382</v>
      </c>
      <c r="H152" s="79">
        <v>0</v>
      </c>
      <c r="I152" s="94">
        <v>150</v>
      </c>
      <c r="J152" s="379"/>
      <c r="K152" s="92"/>
      <c r="L152" s="92">
        <f t="shared" si="6"/>
        <v>1350</v>
      </c>
    </row>
    <row r="153" spans="1:13" s="62" customFormat="1" ht="40.200000000000003" customHeight="1">
      <c r="A153" s="387"/>
      <c r="B153" s="387"/>
      <c r="C153" s="108" t="s">
        <v>291</v>
      </c>
      <c r="D153" s="85" t="s">
        <v>32</v>
      </c>
      <c r="E153" s="79">
        <v>2400</v>
      </c>
      <c r="F153" s="79">
        <v>2400</v>
      </c>
      <c r="G153" s="79" t="s">
        <v>383</v>
      </c>
      <c r="H153" s="79">
        <v>2400</v>
      </c>
      <c r="I153" s="94">
        <v>240</v>
      </c>
      <c r="J153" s="379"/>
      <c r="K153" s="92"/>
      <c r="L153" s="92">
        <f t="shared" si="6"/>
        <v>-240</v>
      </c>
    </row>
    <row r="154" spans="1:13" s="62" customFormat="1" ht="40.200000000000003" customHeight="1">
      <c r="A154" s="387"/>
      <c r="B154" s="387"/>
      <c r="C154" s="108" t="s">
        <v>293</v>
      </c>
      <c r="D154" s="85" t="s">
        <v>39</v>
      </c>
      <c r="E154" s="79">
        <v>3000</v>
      </c>
      <c r="F154" s="79">
        <v>3000</v>
      </c>
      <c r="G154" s="79" t="s">
        <v>294</v>
      </c>
      <c r="H154" s="79">
        <v>0</v>
      </c>
      <c r="I154" s="94">
        <v>300</v>
      </c>
      <c r="J154" s="379"/>
      <c r="K154" s="92"/>
      <c r="L154" s="92">
        <f t="shared" si="6"/>
        <v>2700</v>
      </c>
    </row>
    <row r="155" spans="1:13" s="62" customFormat="1" ht="40.200000000000003" customHeight="1">
      <c r="A155" s="387"/>
      <c r="B155" s="387"/>
      <c r="C155" s="108" t="s">
        <v>295</v>
      </c>
      <c r="D155" s="85" t="s">
        <v>32</v>
      </c>
      <c r="E155" s="79">
        <v>3000</v>
      </c>
      <c r="F155" s="79">
        <v>3000</v>
      </c>
      <c r="G155" s="79" t="s">
        <v>296</v>
      </c>
      <c r="H155" s="79">
        <v>0</v>
      </c>
      <c r="I155" s="94">
        <v>300</v>
      </c>
      <c r="J155" s="379"/>
      <c r="K155" s="92"/>
      <c r="L155" s="92">
        <f t="shared" si="6"/>
        <v>2700</v>
      </c>
      <c r="M155" s="92"/>
    </row>
    <row r="156" spans="1:13" s="62" customFormat="1" ht="40.200000000000003" customHeight="1">
      <c r="A156" s="387"/>
      <c r="B156" s="387"/>
      <c r="C156" s="108" t="s">
        <v>268</v>
      </c>
      <c r="D156" s="85" t="s">
        <v>39</v>
      </c>
      <c r="E156" s="79">
        <v>500</v>
      </c>
      <c r="F156" s="79">
        <v>500</v>
      </c>
      <c r="G156" s="79" t="s">
        <v>297</v>
      </c>
      <c r="H156" s="79">
        <v>0</v>
      </c>
      <c r="I156" s="94">
        <v>50</v>
      </c>
      <c r="J156" s="379"/>
      <c r="K156" s="92"/>
      <c r="L156" s="92">
        <f t="shared" si="6"/>
        <v>450</v>
      </c>
    </row>
    <row r="157" spans="1:13" s="62" customFormat="1" ht="40.200000000000003" customHeight="1">
      <c r="A157" s="387"/>
      <c r="B157" s="387"/>
      <c r="C157" s="108" t="s">
        <v>298</v>
      </c>
      <c r="D157" s="85" t="s">
        <v>32</v>
      </c>
      <c r="E157" s="79">
        <v>1000</v>
      </c>
      <c r="F157" s="79">
        <v>1000</v>
      </c>
      <c r="G157" s="79" t="s">
        <v>384</v>
      </c>
      <c r="H157" s="79">
        <v>1000</v>
      </c>
      <c r="I157" s="94">
        <v>158.80000000000001</v>
      </c>
      <c r="J157" s="379"/>
      <c r="K157" s="92"/>
      <c r="L157" s="92">
        <f t="shared" si="6"/>
        <v>-158.80000000000001</v>
      </c>
    </row>
    <row r="158" spans="1:13" s="62" customFormat="1" ht="40.200000000000003" customHeight="1">
      <c r="A158" s="387"/>
      <c r="B158" s="387"/>
      <c r="C158" s="108" t="s">
        <v>298</v>
      </c>
      <c r="D158" s="85" t="s">
        <v>32</v>
      </c>
      <c r="E158" s="79">
        <v>350</v>
      </c>
      <c r="F158" s="79">
        <v>350</v>
      </c>
      <c r="G158" s="79" t="s">
        <v>384</v>
      </c>
      <c r="H158" s="79">
        <v>350</v>
      </c>
      <c r="I158" s="94"/>
      <c r="J158" s="379"/>
      <c r="K158" s="92"/>
      <c r="L158" s="92">
        <f t="shared" si="6"/>
        <v>0</v>
      </c>
    </row>
    <row r="159" spans="1:13" s="62" customFormat="1" ht="40.200000000000003" customHeight="1">
      <c r="A159" s="387"/>
      <c r="B159" s="387"/>
      <c r="C159" s="108" t="s">
        <v>298</v>
      </c>
      <c r="D159" s="85" t="s">
        <v>32</v>
      </c>
      <c r="E159" s="79">
        <v>238</v>
      </c>
      <c r="F159" s="79">
        <v>238</v>
      </c>
      <c r="G159" s="79" t="s">
        <v>384</v>
      </c>
      <c r="H159" s="79">
        <v>238</v>
      </c>
      <c r="I159" s="94"/>
      <c r="J159" s="379"/>
      <c r="K159" s="92"/>
      <c r="L159" s="92">
        <f t="shared" si="6"/>
        <v>0</v>
      </c>
    </row>
    <row r="160" spans="1:13" s="62" customFormat="1" ht="40.200000000000003" customHeight="1">
      <c r="A160" s="387"/>
      <c r="B160" s="387"/>
      <c r="C160" s="108" t="s">
        <v>300</v>
      </c>
      <c r="D160" s="85" t="s">
        <v>17</v>
      </c>
      <c r="E160" s="79">
        <v>3000</v>
      </c>
      <c r="F160" s="79">
        <v>3000</v>
      </c>
      <c r="G160" s="79" t="s">
        <v>301</v>
      </c>
      <c r="H160" s="79">
        <v>0</v>
      </c>
      <c r="I160" s="94">
        <v>300</v>
      </c>
      <c r="J160" s="379"/>
      <c r="K160" s="92"/>
      <c r="L160" s="92">
        <f t="shared" si="6"/>
        <v>2700</v>
      </c>
    </row>
    <row r="161" spans="1:12" s="62" customFormat="1" ht="40.200000000000003" customHeight="1">
      <c r="A161" s="387"/>
      <c r="B161" s="387"/>
      <c r="C161" s="108" t="s">
        <v>243</v>
      </c>
      <c r="D161" s="85" t="s">
        <v>17</v>
      </c>
      <c r="E161" s="79">
        <v>400</v>
      </c>
      <c r="F161" s="79">
        <v>400</v>
      </c>
      <c r="G161" s="79" t="s">
        <v>385</v>
      </c>
      <c r="H161" s="79">
        <v>400</v>
      </c>
      <c r="I161" s="94">
        <v>40</v>
      </c>
      <c r="J161" s="379"/>
      <c r="K161" s="92"/>
      <c r="L161" s="92">
        <f t="shared" si="6"/>
        <v>-40</v>
      </c>
    </row>
    <row r="162" spans="1:12" s="62" customFormat="1" ht="40.200000000000003" customHeight="1">
      <c r="A162" s="389"/>
      <c r="B162" s="389"/>
      <c r="C162" s="113" t="s">
        <v>305</v>
      </c>
      <c r="D162" s="114" t="s">
        <v>17</v>
      </c>
      <c r="E162" s="115">
        <v>1000</v>
      </c>
      <c r="F162" s="115">
        <v>1000</v>
      </c>
      <c r="G162" s="115" t="s">
        <v>385</v>
      </c>
      <c r="H162" s="115">
        <v>0</v>
      </c>
      <c r="I162" s="101">
        <v>100</v>
      </c>
      <c r="J162" s="380"/>
      <c r="K162" s="92"/>
      <c r="L162" s="92">
        <f t="shared" si="6"/>
        <v>900</v>
      </c>
    </row>
    <row r="163" spans="1:12" s="62" customFormat="1" ht="40.200000000000003" customHeight="1">
      <c r="A163" s="82"/>
      <c r="B163" s="82"/>
      <c r="C163" s="82"/>
      <c r="D163" s="82"/>
      <c r="E163" s="83"/>
      <c r="F163" s="83"/>
      <c r="G163" s="83"/>
      <c r="H163" s="83"/>
      <c r="I163" s="83"/>
      <c r="J163" s="83"/>
      <c r="K163" s="122"/>
      <c r="L163" s="92"/>
    </row>
    <row r="164" spans="1:12" s="62" customFormat="1" ht="40.200000000000003" customHeight="1">
      <c r="A164" s="82"/>
      <c r="B164" s="82"/>
      <c r="C164" s="82"/>
      <c r="D164" s="82"/>
      <c r="E164" s="83"/>
      <c r="F164" s="83"/>
      <c r="G164" s="83"/>
      <c r="H164" s="83"/>
      <c r="I164" s="83"/>
      <c r="J164" s="83"/>
      <c r="K164" s="92"/>
      <c r="L164" s="92"/>
    </row>
    <row r="165" spans="1:12" s="62" customFormat="1" ht="40.200000000000003" customHeight="1">
      <c r="A165" s="388">
        <v>12</v>
      </c>
      <c r="B165" s="388" t="s">
        <v>46</v>
      </c>
      <c r="C165" s="108" t="s">
        <v>317</v>
      </c>
      <c r="D165" s="85" t="s">
        <v>17</v>
      </c>
      <c r="E165" s="79">
        <v>3096.8</v>
      </c>
      <c r="F165" s="79">
        <v>980</v>
      </c>
      <c r="G165" s="79" t="s">
        <v>318</v>
      </c>
      <c r="H165" s="79">
        <v>0</v>
      </c>
      <c r="I165" s="94">
        <v>235.65</v>
      </c>
      <c r="J165" s="378">
        <v>4542.04</v>
      </c>
      <c r="L165" s="92">
        <f t="shared" ref="L165:L184" si="7">F165-H165-I165</f>
        <v>744.35</v>
      </c>
    </row>
    <row r="166" spans="1:12" s="62" customFormat="1" ht="40.200000000000003" customHeight="1">
      <c r="A166" s="387"/>
      <c r="B166" s="387"/>
      <c r="C166" s="108" t="s">
        <v>319</v>
      </c>
      <c r="D166" s="85" t="s">
        <v>17</v>
      </c>
      <c r="E166" s="79">
        <v>3000</v>
      </c>
      <c r="F166" s="79">
        <v>3000</v>
      </c>
      <c r="G166" s="79" t="s">
        <v>320</v>
      </c>
      <c r="H166" s="79">
        <v>0</v>
      </c>
      <c r="I166" s="94">
        <v>721.39</v>
      </c>
      <c r="J166" s="379"/>
      <c r="L166" s="92">
        <f t="shared" si="7"/>
        <v>2278.61</v>
      </c>
    </row>
    <row r="167" spans="1:12" s="62" customFormat="1" ht="40.200000000000003" customHeight="1">
      <c r="A167" s="387"/>
      <c r="B167" s="387"/>
      <c r="C167" s="108" t="s">
        <v>172</v>
      </c>
      <c r="D167" s="85" t="s">
        <v>17</v>
      </c>
      <c r="E167" s="79">
        <v>3000</v>
      </c>
      <c r="F167" s="79">
        <v>1500</v>
      </c>
      <c r="G167" s="79" t="s">
        <v>321</v>
      </c>
      <c r="H167" s="79">
        <v>0</v>
      </c>
      <c r="I167" s="94">
        <v>360.69</v>
      </c>
      <c r="J167" s="379"/>
      <c r="L167" s="92">
        <f t="shared" si="7"/>
        <v>1139.31</v>
      </c>
    </row>
    <row r="168" spans="1:12" s="62" customFormat="1" ht="40.200000000000003" customHeight="1">
      <c r="A168" s="387"/>
      <c r="B168" s="387"/>
      <c r="C168" s="71" t="s">
        <v>136</v>
      </c>
      <c r="D168" s="72" t="s">
        <v>17</v>
      </c>
      <c r="E168" s="73">
        <v>500</v>
      </c>
      <c r="F168" s="73">
        <v>500</v>
      </c>
      <c r="G168" s="73" t="s">
        <v>322</v>
      </c>
      <c r="H168" s="73">
        <v>0</v>
      </c>
      <c r="I168" s="93">
        <v>120.23</v>
      </c>
      <c r="J168" s="379"/>
      <c r="L168" s="92">
        <f t="shared" si="7"/>
        <v>379.77</v>
      </c>
    </row>
    <row r="169" spans="1:12" s="62" customFormat="1" ht="40.200000000000003" customHeight="1">
      <c r="A169" s="388">
        <v>13</v>
      </c>
      <c r="B169" s="388" t="s">
        <v>330</v>
      </c>
      <c r="C169" s="68" t="s">
        <v>323</v>
      </c>
      <c r="D169" s="69" t="s">
        <v>17</v>
      </c>
      <c r="E169" s="70">
        <v>300</v>
      </c>
      <c r="F169" s="70">
        <v>300</v>
      </c>
      <c r="G169" s="70" t="s">
        <v>331</v>
      </c>
      <c r="H169" s="70">
        <v>0</v>
      </c>
      <c r="I169" s="91">
        <v>201.27</v>
      </c>
      <c r="J169" s="378">
        <f>5367.18-0.035+0.02</f>
        <v>5367.165</v>
      </c>
      <c r="L169" s="92">
        <f t="shared" si="7"/>
        <v>98.73</v>
      </c>
    </row>
    <row r="170" spans="1:12" s="62" customFormat="1" ht="40.200000000000003" customHeight="1">
      <c r="A170" s="387"/>
      <c r="B170" s="387"/>
      <c r="C170" s="108" t="s">
        <v>323</v>
      </c>
      <c r="D170" s="85" t="s">
        <v>17</v>
      </c>
      <c r="E170" s="79">
        <v>1500</v>
      </c>
      <c r="F170" s="79">
        <v>1500</v>
      </c>
      <c r="G170" s="79" t="s">
        <v>332</v>
      </c>
      <c r="H170" s="79">
        <v>0</v>
      </c>
      <c r="I170" s="94">
        <v>1006.37</v>
      </c>
      <c r="J170" s="379"/>
      <c r="L170" s="92">
        <f t="shared" si="7"/>
        <v>493.63</v>
      </c>
    </row>
    <row r="171" spans="1:12" s="62" customFormat="1" ht="40.200000000000003" customHeight="1">
      <c r="A171" s="387"/>
      <c r="B171" s="387"/>
      <c r="C171" s="71" t="s">
        <v>333</v>
      </c>
      <c r="D171" s="72" t="s">
        <v>17</v>
      </c>
      <c r="E171" s="73">
        <v>1000</v>
      </c>
      <c r="F171" s="73">
        <v>1000</v>
      </c>
      <c r="G171" s="73" t="s">
        <v>186</v>
      </c>
      <c r="H171" s="73">
        <v>0</v>
      </c>
      <c r="I171" s="93">
        <v>731.48</v>
      </c>
      <c r="J171" s="379"/>
      <c r="L171" s="92">
        <f t="shared" si="7"/>
        <v>268.52</v>
      </c>
    </row>
    <row r="172" spans="1:12" s="62" customFormat="1" ht="40.200000000000003" customHeight="1">
      <c r="A172" s="387"/>
      <c r="B172" s="387"/>
      <c r="C172" s="71" t="s">
        <v>333</v>
      </c>
      <c r="D172" s="72" t="s">
        <v>17</v>
      </c>
      <c r="E172" s="73">
        <v>1000</v>
      </c>
      <c r="F172" s="73">
        <v>1000</v>
      </c>
      <c r="G172" s="73" t="s">
        <v>48</v>
      </c>
      <c r="H172" s="73">
        <v>0</v>
      </c>
      <c r="I172" s="93">
        <v>731.48</v>
      </c>
      <c r="J172" s="379"/>
      <c r="L172" s="92">
        <f t="shared" si="7"/>
        <v>268.52</v>
      </c>
    </row>
    <row r="173" spans="1:12" s="62" customFormat="1" ht="40.200000000000003" customHeight="1">
      <c r="A173" s="387"/>
      <c r="B173" s="387"/>
      <c r="C173" s="71" t="s">
        <v>334</v>
      </c>
      <c r="D173" s="72" t="s">
        <v>17</v>
      </c>
      <c r="E173" s="73">
        <v>2281.9650000000001</v>
      </c>
      <c r="F173" s="73">
        <v>2281.9650000000001</v>
      </c>
      <c r="G173" s="73" t="s">
        <v>386</v>
      </c>
      <c r="H173" s="73">
        <v>0</v>
      </c>
      <c r="I173" s="93">
        <v>1669.22</v>
      </c>
      <c r="J173" s="379"/>
      <c r="L173" s="92">
        <f t="shared" si="7"/>
        <v>612.745</v>
      </c>
    </row>
    <row r="174" spans="1:12" s="62" customFormat="1" ht="40.200000000000003" customHeight="1">
      <c r="A174" s="387"/>
      <c r="B174" s="387"/>
      <c r="C174" s="109" t="s">
        <v>336</v>
      </c>
      <c r="D174" s="110" t="s">
        <v>17</v>
      </c>
      <c r="E174" s="87">
        <v>1700</v>
      </c>
      <c r="F174" s="87">
        <v>1700</v>
      </c>
      <c r="G174" s="87" t="s">
        <v>274</v>
      </c>
      <c r="H174" s="87">
        <v>0</v>
      </c>
      <c r="I174" s="100">
        <v>1243.52</v>
      </c>
      <c r="J174" s="379"/>
      <c r="L174" s="92">
        <f t="shared" si="7"/>
        <v>456.48</v>
      </c>
    </row>
    <row r="175" spans="1:12" s="62" customFormat="1" ht="40.200000000000003" customHeight="1">
      <c r="A175" s="387"/>
      <c r="B175" s="387"/>
      <c r="C175" s="109" t="s">
        <v>336</v>
      </c>
      <c r="D175" s="110" t="s">
        <v>17</v>
      </c>
      <c r="E175" s="87">
        <v>300</v>
      </c>
      <c r="F175" s="87">
        <v>300</v>
      </c>
      <c r="G175" s="87" t="s">
        <v>387</v>
      </c>
      <c r="H175" s="87">
        <v>300</v>
      </c>
      <c r="I175" s="100"/>
      <c r="J175" s="379"/>
      <c r="L175" s="92">
        <f t="shared" si="7"/>
        <v>0</v>
      </c>
    </row>
    <row r="176" spans="1:12" s="62" customFormat="1" ht="40.200000000000003" customHeight="1">
      <c r="A176" s="387"/>
      <c r="B176" s="387"/>
      <c r="C176" s="109" t="s">
        <v>52</v>
      </c>
      <c r="D176" s="110" t="s">
        <v>17</v>
      </c>
      <c r="E176" s="87">
        <v>2000</v>
      </c>
      <c r="F176" s="87">
        <v>2000</v>
      </c>
      <c r="G176" s="87" t="s">
        <v>44</v>
      </c>
      <c r="H176" s="87">
        <v>0</v>
      </c>
      <c r="I176" s="100">
        <v>1462.96</v>
      </c>
      <c r="J176" s="379"/>
      <c r="L176" s="92">
        <f t="shared" si="7"/>
        <v>537.04</v>
      </c>
    </row>
    <row r="177" spans="1:12" s="62" customFormat="1" ht="40.200000000000003" customHeight="1">
      <c r="A177" s="387"/>
      <c r="B177" s="387"/>
      <c r="C177" s="109" t="s">
        <v>339</v>
      </c>
      <c r="D177" s="110" t="s">
        <v>17</v>
      </c>
      <c r="E177" s="87">
        <v>1900</v>
      </c>
      <c r="F177" s="87">
        <v>1900</v>
      </c>
      <c r="G177" s="87" t="s">
        <v>340</v>
      </c>
      <c r="H177" s="87">
        <v>0</v>
      </c>
      <c r="I177" s="100">
        <v>1389.81</v>
      </c>
      <c r="J177" s="379"/>
      <c r="L177" s="92">
        <f t="shared" si="7"/>
        <v>510.19</v>
      </c>
    </row>
    <row r="178" spans="1:12" s="62" customFormat="1" ht="40.200000000000003" customHeight="1">
      <c r="A178" s="387"/>
      <c r="B178" s="387"/>
      <c r="C178" s="109" t="s">
        <v>341</v>
      </c>
      <c r="D178" s="110" t="s">
        <v>17</v>
      </c>
      <c r="E178" s="87">
        <v>1000</v>
      </c>
      <c r="F178" s="87">
        <v>1000</v>
      </c>
      <c r="G178" s="87" t="s">
        <v>164</v>
      </c>
      <c r="H178" s="87">
        <v>0</v>
      </c>
      <c r="I178" s="100">
        <v>731.48</v>
      </c>
      <c r="J178" s="379"/>
      <c r="L178" s="92">
        <f t="shared" si="7"/>
        <v>268.52</v>
      </c>
    </row>
    <row r="179" spans="1:12" s="62" customFormat="1" ht="40.200000000000003" customHeight="1">
      <c r="A179" s="387"/>
      <c r="B179" s="387"/>
      <c r="C179" s="109" t="s">
        <v>343</v>
      </c>
      <c r="D179" s="110" t="s">
        <v>17</v>
      </c>
      <c r="E179" s="87">
        <v>500</v>
      </c>
      <c r="F179" s="87">
        <v>500</v>
      </c>
      <c r="G179" s="87" t="s">
        <v>388</v>
      </c>
      <c r="H179" s="87">
        <v>0</v>
      </c>
      <c r="I179" s="100">
        <v>365.74</v>
      </c>
      <c r="J179" s="379"/>
      <c r="L179" s="92">
        <f t="shared" si="7"/>
        <v>134.26</v>
      </c>
    </row>
    <row r="180" spans="1:12" s="62" customFormat="1" ht="40.200000000000003" customHeight="1">
      <c r="A180" s="387"/>
      <c r="B180" s="387"/>
      <c r="C180" s="109" t="s">
        <v>343</v>
      </c>
      <c r="D180" s="110" t="s">
        <v>17</v>
      </c>
      <c r="E180" s="87">
        <v>500</v>
      </c>
      <c r="F180" s="87">
        <v>500</v>
      </c>
      <c r="G180" s="87" t="s">
        <v>345</v>
      </c>
      <c r="H180" s="87"/>
      <c r="I180" s="100">
        <v>365.74</v>
      </c>
      <c r="J180" s="379"/>
      <c r="L180" s="92">
        <f t="shared" si="7"/>
        <v>134.26</v>
      </c>
    </row>
    <row r="181" spans="1:12" s="62" customFormat="1" ht="40.200000000000003" customHeight="1">
      <c r="A181" s="389"/>
      <c r="B181" s="389"/>
      <c r="C181" s="74" t="s">
        <v>172</v>
      </c>
      <c r="D181" s="75" t="s">
        <v>17</v>
      </c>
      <c r="E181" s="76">
        <v>2500</v>
      </c>
      <c r="F181" s="76">
        <v>1250</v>
      </c>
      <c r="G181" s="76" t="s">
        <v>389</v>
      </c>
      <c r="H181" s="76">
        <v>0</v>
      </c>
      <c r="I181" s="95">
        <v>914.35</v>
      </c>
      <c r="J181" s="380"/>
      <c r="L181" s="92">
        <f t="shared" si="7"/>
        <v>335.65</v>
      </c>
    </row>
    <row r="182" spans="1:12" s="62" customFormat="1" ht="40.200000000000003" customHeight="1">
      <c r="A182" s="387">
        <v>13</v>
      </c>
      <c r="B182" s="387" t="s">
        <v>330</v>
      </c>
      <c r="C182" s="117" t="s">
        <v>347</v>
      </c>
      <c r="D182" s="118" t="s">
        <v>17</v>
      </c>
      <c r="E182" s="119">
        <v>1000</v>
      </c>
      <c r="F182" s="119">
        <v>1000</v>
      </c>
      <c r="G182" s="119" t="s">
        <v>173</v>
      </c>
      <c r="H182" s="119">
        <v>0</v>
      </c>
      <c r="I182" s="99">
        <v>731.48</v>
      </c>
      <c r="J182" s="379"/>
      <c r="L182" s="92">
        <f t="shared" si="7"/>
        <v>268.52</v>
      </c>
    </row>
    <row r="183" spans="1:12" s="62" customFormat="1" ht="40.200000000000003" customHeight="1">
      <c r="A183" s="387"/>
      <c r="B183" s="387"/>
      <c r="C183" s="109" t="s">
        <v>349</v>
      </c>
      <c r="D183" s="110" t="s">
        <v>17</v>
      </c>
      <c r="E183" s="87">
        <v>900</v>
      </c>
      <c r="F183" s="87">
        <v>900</v>
      </c>
      <c r="G183" s="87" t="s">
        <v>350</v>
      </c>
      <c r="H183" s="87">
        <v>0</v>
      </c>
      <c r="I183" s="100">
        <v>658.33</v>
      </c>
      <c r="J183" s="379"/>
      <c r="L183" s="92">
        <f t="shared" si="7"/>
        <v>241.67</v>
      </c>
    </row>
    <row r="184" spans="1:12" s="62" customFormat="1" ht="40.200000000000003" customHeight="1">
      <c r="A184" s="387"/>
      <c r="B184" s="387"/>
      <c r="C184" s="109" t="s">
        <v>349</v>
      </c>
      <c r="D184" s="110" t="s">
        <v>17</v>
      </c>
      <c r="E184" s="87">
        <v>900</v>
      </c>
      <c r="F184" s="87">
        <v>900</v>
      </c>
      <c r="G184" s="87" t="s">
        <v>390</v>
      </c>
      <c r="H184" s="87"/>
      <c r="I184" s="100">
        <v>658.33</v>
      </c>
      <c r="J184" s="379"/>
      <c r="L184" s="92">
        <f t="shared" si="7"/>
        <v>241.67</v>
      </c>
    </row>
    <row r="185" spans="1:12" s="62" customFormat="1" ht="40.200000000000003" customHeight="1">
      <c r="A185" s="387"/>
      <c r="B185" s="387"/>
      <c r="C185" s="109" t="s">
        <v>352</v>
      </c>
      <c r="D185" s="110" t="s">
        <v>17</v>
      </c>
      <c r="E185" s="87">
        <v>900</v>
      </c>
      <c r="F185" s="87">
        <v>900</v>
      </c>
      <c r="G185" s="87" t="s">
        <v>353</v>
      </c>
      <c r="H185" s="87">
        <v>0</v>
      </c>
      <c r="I185" s="100">
        <v>658.33</v>
      </c>
      <c r="J185" s="379"/>
      <c r="L185" s="92">
        <f t="shared" ref="L185:L195" si="8">F185-H185-I185</f>
        <v>241.67</v>
      </c>
    </row>
    <row r="186" spans="1:12" s="62" customFormat="1" ht="40.200000000000003" customHeight="1">
      <c r="A186" s="387"/>
      <c r="B186" s="387"/>
      <c r="C186" s="109" t="s">
        <v>352</v>
      </c>
      <c r="D186" s="110" t="s">
        <v>17</v>
      </c>
      <c r="E186" s="87">
        <v>200</v>
      </c>
      <c r="F186" s="87">
        <v>200</v>
      </c>
      <c r="G186" s="87" t="s">
        <v>286</v>
      </c>
      <c r="H186" s="87"/>
      <c r="I186" s="100">
        <v>146.30000000000001</v>
      </c>
      <c r="J186" s="379"/>
      <c r="L186" s="92">
        <f t="shared" si="8"/>
        <v>53.7</v>
      </c>
    </row>
    <row r="187" spans="1:12" s="62" customFormat="1" ht="40.200000000000003" customHeight="1">
      <c r="A187" s="387"/>
      <c r="B187" s="387"/>
      <c r="C187" s="109" t="s">
        <v>141</v>
      </c>
      <c r="D187" s="110" t="s">
        <v>17</v>
      </c>
      <c r="E187" s="87">
        <v>1500</v>
      </c>
      <c r="F187" s="87">
        <v>750</v>
      </c>
      <c r="G187" s="87" t="s">
        <v>96</v>
      </c>
      <c r="H187" s="87">
        <v>0</v>
      </c>
      <c r="I187" s="100">
        <v>548.61</v>
      </c>
      <c r="J187" s="379"/>
      <c r="L187" s="92">
        <f t="shared" si="8"/>
        <v>201.39</v>
      </c>
    </row>
    <row r="188" spans="1:12" ht="30" customHeight="1">
      <c r="A188" s="397">
        <v>14</v>
      </c>
      <c r="B188" s="381" t="s">
        <v>391</v>
      </c>
      <c r="C188" s="382"/>
      <c r="D188" s="120" t="s">
        <v>17</v>
      </c>
      <c r="E188" s="121">
        <v>138422.03</v>
      </c>
      <c r="F188" s="121">
        <v>123433.07</v>
      </c>
      <c r="G188" s="121" t="s">
        <v>392</v>
      </c>
      <c r="H188" s="121">
        <v>14542.1</v>
      </c>
      <c r="I188" s="121">
        <v>33993.81</v>
      </c>
      <c r="J188" s="121">
        <v>74897.16</v>
      </c>
      <c r="L188" s="92">
        <f t="shared" si="8"/>
        <v>74897.16</v>
      </c>
    </row>
    <row r="189" spans="1:12" ht="30" customHeight="1">
      <c r="A189" s="398"/>
      <c r="B189" s="383"/>
      <c r="C189" s="384"/>
      <c r="D189" s="120" t="s">
        <v>32</v>
      </c>
      <c r="E189" s="121">
        <v>29727.69</v>
      </c>
      <c r="F189" s="121">
        <v>21478.47</v>
      </c>
      <c r="G189" s="121" t="s">
        <v>392</v>
      </c>
      <c r="H189" s="121">
        <v>4488</v>
      </c>
      <c r="I189" s="121">
        <v>3477.31</v>
      </c>
      <c r="J189" s="121">
        <v>13513.16</v>
      </c>
      <c r="L189" s="92">
        <f t="shared" si="8"/>
        <v>13513.16</v>
      </c>
    </row>
    <row r="190" spans="1:12" ht="30" customHeight="1">
      <c r="A190" s="398"/>
      <c r="B190" s="383"/>
      <c r="C190" s="384"/>
      <c r="D190" s="120" t="s">
        <v>20</v>
      </c>
      <c r="E190" s="121">
        <v>32819.379999999997</v>
      </c>
      <c r="F190" s="121">
        <v>25819.38</v>
      </c>
      <c r="G190" s="121" t="s">
        <v>392</v>
      </c>
      <c r="H190" s="121">
        <v>2619.38</v>
      </c>
      <c r="I190" s="121">
        <v>11116.27</v>
      </c>
      <c r="J190" s="121">
        <v>12083.73</v>
      </c>
      <c r="L190" s="92">
        <f t="shared" si="8"/>
        <v>12083.73</v>
      </c>
    </row>
    <row r="191" spans="1:12" ht="30" customHeight="1">
      <c r="A191" s="398"/>
      <c r="B191" s="383"/>
      <c r="C191" s="384"/>
      <c r="D191" s="120" t="s">
        <v>219</v>
      </c>
      <c r="E191" s="121">
        <v>3584.17</v>
      </c>
      <c r="F191" s="121">
        <v>3584.17</v>
      </c>
      <c r="G191" s="121" t="s">
        <v>392</v>
      </c>
      <c r="H191" s="121">
        <v>2084.17</v>
      </c>
      <c r="I191" s="121">
        <v>149.78</v>
      </c>
      <c r="J191" s="121">
        <v>1350.22</v>
      </c>
      <c r="L191" s="92">
        <f t="shared" si="8"/>
        <v>1350.22</v>
      </c>
    </row>
    <row r="192" spans="1:12" ht="30" customHeight="1">
      <c r="A192" s="398"/>
      <c r="B192" s="383"/>
      <c r="C192" s="384"/>
      <c r="D192" s="120" t="s">
        <v>14</v>
      </c>
      <c r="E192" s="121">
        <v>16264.98</v>
      </c>
      <c r="F192" s="121">
        <v>13096.83</v>
      </c>
      <c r="G192" s="121" t="s">
        <v>392</v>
      </c>
      <c r="H192" s="121">
        <v>500</v>
      </c>
      <c r="I192" s="121">
        <v>988.23</v>
      </c>
      <c r="J192" s="121">
        <v>11608.6</v>
      </c>
      <c r="L192" s="92">
        <f t="shared" si="8"/>
        <v>11608.6</v>
      </c>
    </row>
    <row r="193" spans="1:12" ht="30" customHeight="1">
      <c r="A193" s="398"/>
      <c r="B193" s="383"/>
      <c r="C193" s="384"/>
      <c r="D193" s="120" t="s">
        <v>39</v>
      </c>
      <c r="E193" s="121">
        <v>8700</v>
      </c>
      <c r="F193" s="121">
        <v>7482</v>
      </c>
      <c r="G193" s="121" t="s">
        <v>392</v>
      </c>
      <c r="H193" s="121">
        <v>0</v>
      </c>
      <c r="I193" s="121">
        <v>1306.07</v>
      </c>
      <c r="J193" s="121">
        <v>6175.93</v>
      </c>
      <c r="L193" s="92">
        <f t="shared" si="8"/>
        <v>6175.93</v>
      </c>
    </row>
    <row r="194" spans="1:12" ht="30" customHeight="1">
      <c r="A194" s="398"/>
      <c r="B194" s="383"/>
      <c r="C194" s="384"/>
      <c r="D194" s="120" t="s">
        <v>199</v>
      </c>
      <c r="E194" s="121">
        <v>2800</v>
      </c>
      <c r="F194" s="121">
        <v>2800</v>
      </c>
      <c r="G194" s="121" t="s">
        <v>392</v>
      </c>
      <c r="H194" s="121">
        <v>0</v>
      </c>
      <c r="I194" s="121">
        <v>743.53</v>
      </c>
      <c r="J194" s="121">
        <v>2056.4699999999998</v>
      </c>
      <c r="L194" s="92">
        <f t="shared" si="8"/>
        <v>2056.4699999999998</v>
      </c>
    </row>
    <row r="195" spans="1:12" ht="30" customHeight="1">
      <c r="A195" s="399"/>
      <c r="B195" s="385"/>
      <c r="C195" s="386"/>
      <c r="D195" s="120" t="s">
        <v>121</v>
      </c>
      <c r="E195" s="121">
        <v>28000</v>
      </c>
      <c r="F195" s="121">
        <v>28000</v>
      </c>
      <c r="G195" s="121" t="s">
        <v>392</v>
      </c>
      <c r="H195" s="121">
        <v>0</v>
      </c>
      <c r="I195" s="121">
        <v>21721.4</v>
      </c>
      <c r="J195" s="121">
        <v>6278.6</v>
      </c>
      <c r="L195" s="92">
        <f t="shared" si="8"/>
        <v>6278.6</v>
      </c>
    </row>
  </sheetData>
  <mergeCells count="59">
    <mergeCell ref="A2:I2"/>
    <mergeCell ref="A4:A12"/>
    <mergeCell ref="A13:A19"/>
    <mergeCell ref="A21:A36"/>
    <mergeCell ref="A39:A47"/>
    <mergeCell ref="I38:I41"/>
    <mergeCell ref="I42:I43"/>
    <mergeCell ref="I44:I45"/>
    <mergeCell ref="I46:I47"/>
    <mergeCell ref="A48:A49"/>
    <mergeCell ref="A55:A69"/>
    <mergeCell ref="A72:A87"/>
    <mergeCell ref="A89:A93"/>
    <mergeCell ref="A94:A105"/>
    <mergeCell ref="A106:A118"/>
    <mergeCell ref="A123:A147"/>
    <mergeCell ref="A148:A162"/>
    <mergeCell ref="A165:A168"/>
    <mergeCell ref="A169:A181"/>
    <mergeCell ref="I133:I134"/>
    <mergeCell ref="I135:I137"/>
    <mergeCell ref="A182:A187"/>
    <mergeCell ref="A188:A195"/>
    <mergeCell ref="B4:B12"/>
    <mergeCell ref="B13:B19"/>
    <mergeCell ref="B21:B36"/>
    <mergeCell ref="B39:B47"/>
    <mergeCell ref="B48:B49"/>
    <mergeCell ref="B55:B69"/>
    <mergeCell ref="B72:B87"/>
    <mergeCell ref="B89:B93"/>
    <mergeCell ref="B94:B105"/>
    <mergeCell ref="B106:B118"/>
    <mergeCell ref="B123:B147"/>
    <mergeCell ref="B148:B162"/>
    <mergeCell ref="I128:I131"/>
    <mergeCell ref="I21:I24"/>
    <mergeCell ref="I25:I28"/>
    <mergeCell ref="I29:I32"/>
    <mergeCell ref="I33:I34"/>
    <mergeCell ref="I35:I36"/>
    <mergeCell ref="J4:J12"/>
    <mergeCell ref="J13:J19"/>
    <mergeCell ref="J21:J36"/>
    <mergeCell ref="J48:J49"/>
    <mergeCell ref="J55:J69"/>
    <mergeCell ref="J72:J87"/>
    <mergeCell ref="J89:J93"/>
    <mergeCell ref="J94:J105"/>
    <mergeCell ref="J106:J118"/>
    <mergeCell ref="J123:J147"/>
    <mergeCell ref="J148:J162"/>
    <mergeCell ref="J165:J168"/>
    <mergeCell ref="J169:J181"/>
    <mergeCell ref="J182:J187"/>
    <mergeCell ref="B188:C195"/>
    <mergeCell ref="B182:B187"/>
    <mergeCell ref="B165:B168"/>
    <mergeCell ref="B169:B181"/>
  </mergeCells>
  <phoneticPr fontId="8" type="noConversion"/>
  <pageMargins left="0.156944444444444" right="0.196527777777778" top="0.47222222222222199" bottom="0.51180555555555596" header="0.29861111111111099" footer="0.23611111111111099"/>
  <pageSetup paperSize="9" scale="67" fitToHeight="100" orientation="landscape" verticalDpi="300"/>
</worksheet>
</file>

<file path=xl/worksheets/sheet4.xml><?xml version="1.0" encoding="utf-8"?>
<worksheet xmlns="http://schemas.openxmlformats.org/spreadsheetml/2006/main" xmlns:r="http://schemas.openxmlformats.org/officeDocument/2006/relationships">
  <dimension ref="A1:J184"/>
  <sheetViews>
    <sheetView topLeftCell="C1" zoomScale="75" zoomScaleNormal="75" workbookViewId="0">
      <selection activeCell="J4" sqref="J4:J12"/>
    </sheetView>
  </sheetViews>
  <sheetFormatPr defaultColWidth="8.88671875" defaultRowHeight="30" customHeight="1"/>
  <cols>
    <col min="1" max="1" width="7.109375" style="2" customWidth="1"/>
    <col min="2" max="2" width="35.44140625" style="2" customWidth="1"/>
    <col min="3" max="3" width="51.6640625" style="2" customWidth="1"/>
    <col min="4" max="4" width="23.88671875" style="2" customWidth="1"/>
    <col min="5" max="5" width="22.77734375" style="3" customWidth="1"/>
    <col min="6" max="6" width="20.44140625" style="3" customWidth="1"/>
    <col min="7" max="7" width="39" style="3" customWidth="1"/>
    <col min="8" max="8" width="32" style="3" customWidth="1"/>
    <col min="9" max="9" width="36.44140625" style="3" customWidth="1"/>
    <col min="10" max="10" width="45.109375" style="3" customWidth="1"/>
    <col min="11" max="16384" width="8.88671875" style="2"/>
  </cols>
  <sheetData>
    <row r="1" spans="1:10" ht="30" customHeight="1">
      <c r="A1" s="2" t="s">
        <v>0</v>
      </c>
    </row>
    <row r="2" spans="1:10" ht="30" customHeight="1">
      <c r="A2" s="355" t="s">
        <v>1</v>
      </c>
      <c r="B2" s="355"/>
      <c r="C2" s="355"/>
      <c r="D2" s="355"/>
      <c r="E2" s="355"/>
      <c r="F2" s="355"/>
      <c r="G2" s="355"/>
      <c r="H2" s="355"/>
      <c r="I2" s="355"/>
    </row>
    <row r="3" spans="1:10" s="1" customFormat="1" ht="30" customHeight="1">
      <c r="A3" s="4" t="s">
        <v>2</v>
      </c>
      <c r="B3" s="4" t="s">
        <v>3</v>
      </c>
      <c r="C3" s="5" t="s">
        <v>4</v>
      </c>
      <c r="D3" s="4" t="s">
        <v>5</v>
      </c>
      <c r="E3" s="6" t="s">
        <v>6</v>
      </c>
      <c r="F3" s="6" t="s">
        <v>7</v>
      </c>
      <c r="G3" s="6" t="s">
        <v>8</v>
      </c>
      <c r="H3" s="6" t="s">
        <v>9</v>
      </c>
      <c r="I3" s="6" t="s">
        <v>10</v>
      </c>
      <c r="J3" s="6" t="s">
        <v>11</v>
      </c>
    </row>
    <row r="4" spans="1:10" s="1" customFormat="1" ht="30" customHeight="1">
      <c r="A4" s="418">
        <v>1</v>
      </c>
      <c r="B4" s="418" t="s">
        <v>64</v>
      </c>
      <c r="C4" s="7" t="s">
        <v>65</v>
      </c>
      <c r="D4" s="8" t="s">
        <v>17</v>
      </c>
      <c r="E4" s="9">
        <v>4000</v>
      </c>
      <c r="F4" s="9">
        <v>4000</v>
      </c>
      <c r="G4" s="9" t="s">
        <v>66</v>
      </c>
      <c r="H4" s="9">
        <v>0</v>
      </c>
      <c r="I4" s="24">
        <v>136.80000000000001</v>
      </c>
      <c r="J4" s="408">
        <f>15935.7-1500</f>
        <v>14435.7</v>
      </c>
    </row>
    <row r="5" spans="1:10" s="1" customFormat="1" ht="30" customHeight="1">
      <c r="A5" s="418"/>
      <c r="B5" s="418"/>
      <c r="C5" s="10" t="s">
        <v>65</v>
      </c>
      <c r="D5" s="11" t="s">
        <v>17</v>
      </c>
      <c r="E5" s="12">
        <v>2000</v>
      </c>
      <c r="F5" s="12">
        <v>2000</v>
      </c>
      <c r="G5" s="12" t="s">
        <v>67</v>
      </c>
      <c r="H5" s="12">
        <v>0</v>
      </c>
      <c r="I5" s="25">
        <v>68.400000000000006</v>
      </c>
      <c r="J5" s="409"/>
    </row>
    <row r="6" spans="1:10" s="1" customFormat="1" ht="30" customHeight="1">
      <c r="A6" s="418"/>
      <c r="B6" s="418"/>
      <c r="C6" s="10" t="s">
        <v>68</v>
      </c>
      <c r="D6" s="11" t="s">
        <v>17</v>
      </c>
      <c r="E6" s="12">
        <v>750</v>
      </c>
      <c r="F6" s="12">
        <v>750</v>
      </c>
      <c r="G6" s="12" t="s">
        <v>69</v>
      </c>
      <c r="H6" s="13">
        <v>750</v>
      </c>
      <c r="I6" s="25">
        <v>25.65</v>
      </c>
      <c r="J6" s="410"/>
    </row>
    <row r="7" spans="1:10" s="1" customFormat="1" ht="30" customHeight="1">
      <c r="A7" s="418"/>
      <c r="B7" s="418"/>
      <c r="C7" s="10" t="s">
        <v>68</v>
      </c>
      <c r="D7" s="11" t="s">
        <v>17</v>
      </c>
      <c r="E7" s="12">
        <v>750</v>
      </c>
      <c r="F7" s="12">
        <v>750</v>
      </c>
      <c r="G7" s="12" t="s">
        <v>70</v>
      </c>
      <c r="H7" s="13">
        <v>750</v>
      </c>
      <c r="I7" s="25">
        <v>25.65</v>
      </c>
      <c r="J7" s="410"/>
    </row>
    <row r="8" spans="1:10" s="1" customFormat="1" ht="30" customHeight="1">
      <c r="A8" s="418"/>
      <c r="B8" s="418"/>
      <c r="C8" s="10" t="s">
        <v>68</v>
      </c>
      <c r="D8" s="11" t="s">
        <v>17</v>
      </c>
      <c r="E8" s="12">
        <v>1500</v>
      </c>
      <c r="F8" s="12">
        <v>1500</v>
      </c>
      <c r="G8" s="12" t="s">
        <v>71</v>
      </c>
      <c r="H8" s="13">
        <v>0</v>
      </c>
      <c r="I8" s="25">
        <v>51.3</v>
      </c>
      <c r="J8" s="410"/>
    </row>
    <row r="9" spans="1:10" s="1" customFormat="1" ht="30" customHeight="1">
      <c r="A9" s="418"/>
      <c r="B9" s="418"/>
      <c r="C9" s="10" t="s">
        <v>72</v>
      </c>
      <c r="D9" s="11" t="s">
        <v>17</v>
      </c>
      <c r="E9" s="12">
        <v>500</v>
      </c>
      <c r="F9" s="12">
        <v>500</v>
      </c>
      <c r="G9" s="12" t="s">
        <v>73</v>
      </c>
      <c r="H9" s="12">
        <v>0</v>
      </c>
      <c r="I9" s="25">
        <v>17.100000000000001</v>
      </c>
      <c r="J9" s="410"/>
    </row>
    <row r="10" spans="1:10" s="1" customFormat="1" ht="30" customHeight="1">
      <c r="A10" s="418"/>
      <c r="B10" s="418"/>
      <c r="C10" s="10" t="s">
        <v>72</v>
      </c>
      <c r="D10" s="11" t="s">
        <v>17</v>
      </c>
      <c r="E10" s="12">
        <v>1000</v>
      </c>
      <c r="F10" s="12">
        <v>1000</v>
      </c>
      <c r="G10" s="12" t="s">
        <v>74</v>
      </c>
      <c r="H10" s="12">
        <v>0</v>
      </c>
      <c r="I10" s="25">
        <v>34.200000000000003</v>
      </c>
      <c r="J10" s="410"/>
    </row>
    <row r="11" spans="1:10" s="1" customFormat="1" ht="30" customHeight="1">
      <c r="A11" s="418"/>
      <c r="B11" s="418"/>
      <c r="C11" s="10" t="s">
        <v>75</v>
      </c>
      <c r="D11" s="11" t="s">
        <v>17</v>
      </c>
      <c r="E11" s="12">
        <v>2500</v>
      </c>
      <c r="F11" s="12">
        <v>2500</v>
      </c>
      <c r="G11" s="12" t="s">
        <v>76</v>
      </c>
      <c r="H11" s="12">
        <v>0</v>
      </c>
      <c r="I11" s="25">
        <v>85.5</v>
      </c>
      <c r="J11" s="410"/>
    </row>
    <row r="12" spans="1:10" s="1" customFormat="1" ht="30" customHeight="1">
      <c r="A12" s="418"/>
      <c r="B12" s="418"/>
      <c r="C12" s="14" t="s">
        <v>77</v>
      </c>
      <c r="D12" s="15" t="s">
        <v>32</v>
      </c>
      <c r="E12" s="16">
        <v>3500</v>
      </c>
      <c r="F12" s="16">
        <v>3500</v>
      </c>
      <c r="G12" s="16" t="s">
        <v>78</v>
      </c>
      <c r="H12" s="16">
        <v>0</v>
      </c>
      <c r="I12" s="27">
        <v>119.7</v>
      </c>
      <c r="J12" s="411"/>
    </row>
    <row r="13" spans="1:10" s="1" customFormat="1" ht="30" customHeight="1">
      <c r="A13" s="418">
        <v>2</v>
      </c>
      <c r="B13" s="418" t="s">
        <v>79</v>
      </c>
      <c r="C13" s="17" t="s">
        <v>80</v>
      </c>
      <c r="D13" s="8" t="s">
        <v>17</v>
      </c>
      <c r="E13" s="9">
        <v>2500</v>
      </c>
      <c r="F13" s="9">
        <v>2500</v>
      </c>
      <c r="G13" s="9" t="s">
        <v>81</v>
      </c>
      <c r="H13" s="9">
        <v>0</v>
      </c>
      <c r="I13" s="28">
        <v>0</v>
      </c>
      <c r="J13" s="405">
        <v>34400</v>
      </c>
    </row>
    <row r="14" spans="1:10" s="1" customFormat="1" ht="30" customHeight="1">
      <c r="A14" s="418"/>
      <c r="B14" s="418"/>
      <c r="C14" s="18" t="s">
        <v>80</v>
      </c>
      <c r="D14" s="11" t="s">
        <v>17</v>
      </c>
      <c r="E14" s="19">
        <v>1000</v>
      </c>
      <c r="F14" s="19">
        <v>1000</v>
      </c>
      <c r="G14" s="19" t="s">
        <v>81</v>
      </c>
      <c r="H14" s="19">
        <v>1000</v>
      </c>
      <c r="I14" s="30">
        <v>0</v>
      </c>
      <c r="J14" s="406"/>
    </row>
    <row r="15" spans="1:10" s="1" customFormat="1" ht="30" customHeight="1">
      <c r="A15" s="418"/>
      <c r="B15" s="418"/>
      <c r="C15" s="18" t="s">
        <v>80</v>
      </c>
      <c r="D15" s="11" t="s">
        <v>17</v>
      </c>
      <c r="E15" s="19">
        <v>500</v>
      </c>
      <c r="F15" s="19">
        <v>500</v>
      </c>
      <c r="G15" s="19" t="s">
        <v>81</v>
      </c>
      <c r="H15" s="19">
        <v>0</v>
      </c>
      <c r="I15" s="30">
        <v>0</v>
      </c>
      <c r="J15" s="406"/>
    </row>
    <row r="16" spans="1:10" s="1" customFormat="1" ht="30" customHeight="1">
      <c r="A16" s="418"/>
      <c r="B16" s="418"/>
      <c r="C16" s="18" t="s">
        <v>83</v>
      </c>
      <c r="D16" s="11" t="s">
        <v>17</v>
      </c>
      <c r="E16" s="12">
        <v>3000</v>
      </c>
      <c r="F16" s="12">
        <v>3000</v>
      </c>
      <c r="G16" s="12" t="s">
        <v>84</v>
      </c>
      <c r="H16" s="12">
        <v>0</v>
      </c>
      <c r="I16" s="30">
        <v>0</v>
      </c>
      <c r="J16" s="406"/>
    </row>
    <row r="17" spans="1:10" s="1" customFormat="1" ht="30" customHeight="1">
      <c r="A17" s="418"/>
      <c r="B17" s="418"/>
      <c r="C17" s="18" t="s">
        <v>85</v>
      </c>
      <c r="D17" s="11" t="s">
        <v>17</v>
      </c>
      <c r="E17" s="12">
        <v>7000</v>
      </c>
      <c r="F17" s="12">
        <v>7000</v>
      </c>
      <c r="G17" s="12" t="s">
        <v>86</v>
      </c>
      <c r="H17" s="12">
        <v>0</v>
      </c>
      <c r="I17" s="30">
        <v>0</v>
      </c>
      <c r="J17" s="406"/>
    </row>
    <row r="18" spans="1:10" s="1" customFormat="1" ht="30" customHeight="1">
      <c r="A18" s="418"/>
      <c r="B18" s="418"/>
      <c r="C18" s="18" t="s">
        <v>87</v>
      </c>
      <c r="D18" s="11" t="s">
        <v>20</v>
      </c>
      <c r="E18" s="12">
        <v>600</v>
      </c>
      <c r="F18" s="12">
        <v>600</v>
      </c>
      <c r="G18" s="12" t="s">
        <v>88</v>
      </c>
      <c r="H18" s="12">
        <v>0</v>
      </c>
      <c r="I18" s="30">
        <v>0</v>
      </c>
      <c r="J18" s="406"/>
    </row>
    <row r="19" spans="1:10" s="1" customFormat="1" ht="30" customHeight="1">
      <c r="A19" s="418"/>
      <c r="B19" s="418"/>
      <c r="C19" s="18" t="s">
        <v>89</v>
      </c>
      <c r="D19" s="11" t="s">
        <v>14</v>
      </c>
      <c r="E19" s="12">
        <v>7800</v>
      </c>
      <c r="F19" s="12">
        <v>7800</v>
      </c>
      <c r="G19" s="12" t="s">
        <v>90</v>
      </c>
      <c r="H19" s="12">
        <v>0</v>
      </c>
      <c r="I19" s="30">
        <v>0</v>
      </c>
      <c r="J19" s="406"/>
    </row>
    <row r="20" spans="1:10" s="1" customFormat="1" ht="30" customHeight="1">
      <c r="A20" s="416">
        <v>3</v>
      </c>
      <c r="B20" s="416" t="s">
        <v>92</v>
      </c>
      <c r="C20" s="17" t="s">
        <v>93</v>
      </c>
      <c r="D20" s="8" t="s">
        <v>17</v>
      </c>
      <c r="E20" s="9">
        <v>856.97400000000005</v>
      </c>
      <c r="F20" s="9">
        <v>856.97400000000005</v>
      </c>
      <c r="G20" s="9" t="s">
        <v>94</v>
      </c>
      <c r="H20" s="9">
        <v>0</v>
      </c>
      <c r="I20" s="412">
        <v>1080.9462510000001</v>
      </c>
      <c r="J20" s="405">
        <v>10707.46</v>
      </c>
    </row>
    <row r="21" spans="1:10" s="1" customFormat="1" ht="30" customHeight="1">
      <c r="A21" s="417"/>
      <c r="B21" s="417"/>
      <c r="C21" s="21" t="s">
        <v>93</v>
      </c>
      <c r="D21" s="22" t="s">
        <v>17</v>
      </c>
      <c r="E21" s="19">
        <v>593.02599999999995</v>
      </c>
      <c r="F21" s="19">
        <v>593.02599999999995</v>
      </c>
      <c r="G21" s="19" t="s">
        <v>95</v>
      </c>
      <c r="H21" s="19">
        <v>0</v>
      </c>
      <c r="I21" s="413"/>
      <c r="J21" s="406"/>
    </row>
    <row r="22" spans="1:10" s="1" customFormat="1" ht="30" customHeight="1">
      <c r="A22" s="417"/>
      <c r="B22" s="417"/>
      <c r="C22" s="21" t="s">
        <v>93</v>
      </c>
      <c r="D22" s="22" t="s">
        <v>17</v>
      </c>
      <c r="E22" s="19">
        <v>886.52480000000003</v>
      </c>
      <c r="F22" s="19">
        <v>886.52480000000003</v>
      </c>
      <c r="G22" s="19" t="s">
        <v>96</v>
      </c>
      <c r="H22" s="19">
        <v>0</v>
      </c>
      <c r="I22" s="413"/>
      <c r="J22" s="406"/>
    </row>
    <row r="23" spans="1:10" s="1" customFormat="1" ht="30" customHeight="1">
      <c r="A23" s="417"/>
      <c r="B23" s="417"/>
      <c r="C23" s="21" t="s">
        <v>93</v>
      </c>
      <c r="D23" s="22" t="s">
        <v>17</v>
      </c>
      <c r="E23" s="19">
        <v>613.47519999999997</v>
      </c>
      <c r="F23" s="19">
        <v>613.47519999999997</v>
      </c>
      <c r="G23" s="19" t="s">
        <v>96</v>
      </c>
      <c r="H23" s="19">
        <v>0</v>
      </c>
      <c r="I23" s="409"/>
      <c r="J23" s="406"/>
    </row>
    <row r="24" spans="1:10" s="1" customFormat="1" ht="30" customHeight="1">
      <c r="A24" s="417"/>
      <c r="B24" s="417"/>
      <c r="C24" s="18" t="s">
        <v>101</v>
      </c>
      <c r="D24" s="11" t="s">
        <v>32</v>
      </c>
      <c r="E24" s="12">
        <v>265.95740000000001</v>
      </c>
      <c r="F24" s="12">
        <v>265.95740000000001</v>
      </c>
      <c r="G24" s="12" t="s">
        <v>102</v>
      </c>
      <c r="H24" s="12">
        <v>0</v>
      </c>
      <c r="I24" s="414">
        <v>348.10133400000001</v>
      </c>
      <c r="J24" s="406"/>
    </row>
    <row r="25" spans="1:10" s="1" customFormat="1" ht="30" customHeight="1">
      <c r="A25" s="417"/>
      <c r="B25" s="417"/>
      <c r="C25" s="18" t="s">
        <v>101</v>
      </c>
      <c r="D25" s="11" t="s">
        <v>32</v>
      </c>
      <c r="E25" s="12">
        <v>184.04259999999999</v>
      </c>
      <c r="F25" s="12">
        <v>184.04259999999999</v>
      </c>
      <c r="G25" s="12" t="s">
        <v>103</v>
      </c>
      <c r="H25" s="12">
        <v>0</v>
      </c>
      <c r="I25" s="413"/>
      <c r="J25" s="406"/>
    </row>
    <row r="26" spans="1:10" s="1" customFormat="1" ht="30" customHeight="1">
      <c r="A26" s="417"/>
      <c r="B26" s="417"/>
      <c r="C26" s="18" t="s">
        <v>101</v>
      </c>
      <c r="D26" s="11" t="s">
        <v>32</v>
      </c>
      <c r="E26" s="12">
        <v>295.50830000000002</v>
      </c>
      <c r="F26" s="12">
        <v>295.50830000000002</v>
      </c>
      <c r="G26" s="12" t="s">
        <v>104</v>
      </c>
      <c r="H26" s="12">
        <v>0</v>
      </c>
      <c r="I26" s="413"/>
      <c r="J26" s="406"/>
    </row>
    <row r="27" spans="1:10" s="1" customFormat="1" ht="30" customHeight="1">
      <c r="A27" s="417"/>
      <c r="B27" s="417"/>
      <c r="C27" s="18" t="s">
        <v>101</v>
      </c>
      <c r="D27" s="11" t="s">
        <v>32</v>
      </c>
      <c r="E27" s="12">
        <v>204.49170000000001</v>
      </c>
      <c r="F27" s="12">
        <v>204.49170000000001</v>
      </c>
      <c r="G27" s="12" t="s">
        <v>104</v>
      </c>
      <c r="H27" s="12">
        <v>0</v>
      </c>
      <c r="I27" s="409"/>
      <c r="J27" s="406"/>
    </row>
    <row r="28" spans="1:10" s="1" customFormat="1" ht="30" customHeight="1">
      <c r="A28" s="417"/>
      <c r="B28" s="417"/>
      <c r="C28" s="18" t="s">
        <v>105</v>
      </c>
      <c r="D28" s="11" t="s">
        <v>20</v>
      </c>
      <c r="E28" s="12">
        <v>147.75409999999999</v>
      </c>
      <c r="F28" s="12">
        <v>147.75409999999999</v>
      </c>
      <c r="G28" s="12" t="s">
        <v>106</v>
      </c>
      <c r="H28" s="12">
        <v>0</v>
      </c>
      <c r="I28" s="414">
        <v>348.10133400000001</v>
      </c>
      <c r="J28" s="406"/>
    </row>
    <row r="29" spans="1:10" s="1" customFormat="1" ht="30" customHeight="1">
      <c r="A29" s="417"/>
      <c r="B29" s="417"/>
      <c r="C29" s="18" t="s">
        <v>105</v>
      </c>
      <c r="D29" s="11" t="s">
        <v>20</v>
      </c>
      <c r="E29" s="12">
        <v>102.24590000000001</v>
      </c>
      <c r="F29" s="12">
        <v>102.24590000000001</v>
      </c>
      <c r="G29" s="12" t="s">
        <v>106</v>
      </c>
      <c r="H29" s="12">
        <v>0</v>
      </c>
      <c r="I29" s="413"/>
      <c r="J29" s="406"/>
    </row>
    <row r="30" spans="1:10" s="1" customFormat="1" ht="30" customHeight="1">
      <c r="A30" s="417"/>
      <c r="B30" s="417"/>
      <c r="C30" s="18" t="s">
        <v>105</v>
      </c>
      <c r="D30" s="11" t="s">
        <v>20</v>
      </c>
      <c r="E30" s="12">
        <v>286.28840000000002</v>
      </c>
      <c r="F30" s="12">
        <v>286.28840000000002</v>
      </c>
      <c r="G30" s="12" t="s">
        <v>104</v>
      </c>
      <c r="H30" s="12">
        <v>0</v>
      </c>
      <c r="I30" s="413"/>
      <c r="J30" s="406"/>
    </row>
    <row r="31" spans="1:10" s="1" customFormat="1" ht="30" customHeight="1">
      <c r="A31" s="417"/>
      <c r="B31" s="417"/>
      <c r="C31" s="18" t="s">
        <v>105</v>
      </c>
      <c r="D31" s="11" t="s">
        <v>20</v>
      </c>
      <c r="E31" s="12">
        <v>413.71159999999998</v>
      </c>
      <c r="F31" s="12">
        <v>413.71159999999998</v>
      </c>
      <c r="G31" s="12" t="s">
        <v>104</v>
      </c>
      <c r="H31" s="12">
        <v>0</v>
      </c>
      <c r="I31" s="409"/>
      <c r="J31" s="406"/>
    </row>
    <row r="32" spans="1:10" s="1" customFormat="1" ht="30" customHeight="1">
      <c r="A32" s="417"/>
      <c r="B32" s="417"/>
      <c r="C32" s="18" t="s">
        <v>107</v>
      </c>
      <c r="D32" s="11" t="s">
        <v>17</v>
      </c>
      <c r="E32" s="12">
        <v>856.97400000000005</v>
      </c>
      <c r="F32" s="12">
        <v>856.97400000000005</v>
      </c>
      <c r="G32" s="12" t="s">
        <v>108</v>
      </c>
      <c r="H32" s="12">
        <v>0</v>
      </c>
      <c r="I32" s="414">
        <v>531.31256499999995</v>
      </c>
      <c r="J32" s="406"/>
    </row>
    <row r="33" spans="1:10" s="1" customFormat="1" ht="30" customHeight="1">
      <c r="A33" s="417"/>
      <c r="B33" s="417"/>
      <c r="C33" s="18" t="s">
        <v>107</v>
      </c>
      <c r="D33" s="11" t="s">
        <v>17</v>
      </c>
      <c r="E33" s="12">
        <v>593.02599999999995</v>
      </c>
      <c r="F33" s="12">
        <v>593.02599999999995</v>
      </c>
      <c r="G33" s="12" t="s">
        <v>108</v>
      </c>
      <c r="H33" s="12">
        <v>0</v>
      </c>
      <c r="I33" s="409"/>
      <c r="J33" s="406"/>
    </row>
    <row r="34" spans="1:10" s="1" customFormat="1" ht="30" customHeight="1">
      <c r="A34" s="417"/>
      <c r="B34" s="417"/>
      <c r="C34" s="18" t="s">
        <v>109</v>
      </c>
      <c r="D34" s="11" t="s">
        <v>17</v>
      </c>
      <c r="E34" s="12">
        <v>325.0591</v>
      </c>
      <c r="F34" s="12">
        <v>325.0591</v>
      </c>
      <c r="G34" s="12" t="s">
        <v>108</v>
      </c>
      <c r="H34" s="12">
        <v>0</v>
      </c>
      <c r="I34" s="414">
        <v>201.532352</v>
      </c>
      <c r="J34" s="406"/>
    </row>
    <row r="35" spans="1:10" s="1" customFormat="1" ht="30" customHeight="1">
      <c r="A35" s="417"/>
      <c r="B35" s="417"/>
      <c r="C35" s="18" t="s">
        <v>109</v>
      </c>
      <c r="D35" s="11" t="s">
        <v>17</v>
      </c>
      <c r="E35" s="12">
        <v>224.9409</v>
      </c>
      <c r="F35" s="12">
        <v>224.9409</v>
      </c>
      <c r="G35" s="12" t="s">
        <v>108</v>
      </c>
      <c r="H35" s="12">
        <v>0</v>
      </c>
      <c r="I35" s="409"/>
      <c r="J35" s="406"/>
    </row>
    <row r="36" spans="1:10" s="1" customFormat="1" ht="30" customHeight="1">
      <c r="A36" s="417"/>
      <c r="B36" s="417"/>
      <c r="C36" s="18" t="s">
        <v>110</v>
      </c>
      <c r="D36" s="11" t="s">
        <v>17</v>
      </c>
      <c r="E36" s="12">
        <v>502.36410000000001</v>
      </c>
      <c r="F36" s="12">
        <v>502.36410000000001</v>
      </c>
      <c r="G36" s="12" t="s">
        <v>108</v>
      </c>
      <c r="H36" s="12">
        <v>0</v>
      </c>
      <c r="I36" s="414">
        <v>1080.9462599999999</v>
      </c>
      <c r="J36" s="406"/>
    </row>
    <row r="37" spans="1:10" s="1" customFormat="1" ht="30" customHeight="1">
      <c r="A37" s="417"/>
      <c r="B37" s="417"/>
      <c r="C37" s="18" t="s">
        <v>110</v>
      </c>
      <c r="D37" s="11" t="s">
        <v>17</v>
      </c>
      <c r="E37" s="12">
        <v>347.63589999999999</v>
      </c>
      <c r="F37" s="12">
        <v>347.63589999999999</v>
      </c>
      <c r="G37" s="12" t="s">
        <v>108</v>
      </c>
      <c r="H37" s="12">
        <v>0</v>
      </c>
      <c r="I37" s="413"/>
      <c r="J37" s="406"/>
    </row>
    <row r="38" spans="1:10" s="1" customFormat="1" ht="30" customHeight="1">
      <c r="A38" s="417"/>
      <c r="B38" s="417"/>
      <c r="C38" s="18" t="s">
        <v>110</v>
      </c>
      <c r="D38" s="11" t="s">
        <v>17</v>
      </c>
      <c r="E38" s="12">
        <v>1241.1348</v>
      </c>
      <c r="F38" s="12">
        <v>1241.1348</v>
      </c>
      <c r="G38" s="12" t="s">
        <v>111</v>
      </c>
      <c r="H38" s="12">
        <v>0</v>
      </c>
      <c r="I38" s="413"/>
      <c r="J38" s="406"/>
    </row>
    <row r="39" spans="1:10" s="1" customFormat="1" ht="30" customHeight="1">
      <c r="A39" s="417"/>
      <c r="B39" s="417"/>
      <c r="C39" s="18" t="s">
        <v>110</v>
      </c>
      <c r="D39" s="11" t="s">
        <v>17</v>
      </c>
      <c r="E39" s="12">
        <v>858.86519999999996</v>
      </c>
      <c r="F39" s="12">
        <v>858.86519999999996</v>
      </c>
      <c r="G39" s="12" t="s">
        <v>111</v>
      </c>
      <c r="H39" s="12">
        <v>0</v>
      </c>
      <c r="I39" s="409"/>
      <c r="J39" s="406"/>
    </row>
    <row r="40" spans="1:10" s="1" customFormat="1" ht="30" customHeight="1">
      <c r="A40" s="417"/>
      <c r="B40" s="417"/>
      <c r="C40" s="18" t="s">
        <v>112</v>
      </c>
      <c r="D40" s="11" t="s">
        <v>17</v>
      </c>
      <c r="E40" s="12">
        <v>975.17729999999995</v>
      </c>
      <c r="F40" s="12">
        <v>975.17729999999995</v>
      </c>
      <c r="G40" s="12" t="s">
        <v>113</v>
      </c>
      <c r="H40" s="12">
        <v>0</v>
      </c>
      <c r="I40" s="414">
        <v>604.59705599999995</v>
      </c>
      <c r="J40" s="406"/>
    </row>
    <row r="41" spans="1:10" s="1" customFormat="1" ht="30" customHeight="1">
      <c r="A41" s="417"/>
      <c r="B41" s="417"/>
      <c r="C41" s="18" t="s">
        <v>112</v>
      </c>
      <c r="D41" s="11" t="s">
        <v>17</v>
      </c>
      <c r="E41" s="12">
        <v>674.82270000000005</v>
      </c>
      <c r="F41" s="12">
        <v>674.82270000000005</v>
      </c>
      <c r="G41" s="12" t="s">
        <v>114</v>
      </c>
      <c r="H41" s="12">
        <v>0</v>
      </c>
      <c r="I41" s="409"/>
      <c r="J41" s="406"/>
    </row>
    <row r="42" spans="1:10" s="1" customFormat="1" ht="30" customHeight="1">
      <c r="A42" s="417"/>
      <c r="B42" s="417"/>
      <c r="C42" s="18" t="s">
        <v>115</v>
      </c>
      <c r="D42" s="11" t="s">
        <v>17</v>
      </c>
      <c r="E42" s="12">
        <v>443.26240000000001</v>
      </c>
      <c r="F42" s="12">
        <v>443.26240000000001</v>
      </c>
      <c r="G42" s="12" t="s">
        <v>116</v>
      </c>
      <c r="H42" s="12">
        <v>0</v>
      </c>
      <c r="I42" s="414">
        <v>274.81684300000001</v>
      </c>
      <c r="J42" s="406"/>
    </row>
    <row r="43" spans="1:10" s="1" customFormat="1" ht="30" customHeight="1">
      <c r="A43" s="417"/>
      <c r="B43" s="417"/>
      <c r="C43" s="18" t="s">
        <v>115</v>
      </c>
      <c r="D43" s="11" t="s">
        <v>17</v>
      </c>
      <c r="E43" s="12">
        <v>306.73759999999999</v>
      </c>
      <c r="F43" s="12">
        <v>306.73759999999999</v>
      </c>
      <c r="G43" s="12" t="s">
        <v>116</v>
      </c>
      <c r="H43" s="12">
        <v>0</v>
      </c>
      <c r="I43" s="409"/>
      <c r="J43" s="406"/>
    </row>
    <row r="44" spans="1:10" s="1" customFormat="1" ht="30" customHeight="1">
      <c r="A44" s="417"/>
      <c r="B44" s="417"/>
      <c r="C44" s="18" t="s">
        <v>117</v>
      </c>
      <c r="D44" s="11" t="s">
        <v>17</v>
      </c>
      <c r="E44" s="12">
        <v>856.97400000000005</v>
      </c>
      <c r="F44" s="12">
        <v>856.97400000000005</v>
      </c>
      <c r="G44" s="12" t="s">
        <v>118</v>
      </c>
      <c r="H44" s="12">
        <v>0</v>
      </c>
      <c r="I44" s="414">
        <v>531.31256499999995</v>
      </c>
      <c r="J44" s="406"/>
    </row>
    <row r="45" spans="1:10" s="1" customFormat="1" ht="30" customHeight="1">
      <c r="A45" s="419"/>
      <c r="B45" s="419"/>
      <c r="C45" s="21" t="s">
        <v>117</v>
      </c>
      <c r="D45" s="22" t="s">
        <v>17</v>
      </c>
      <c r="E45" s="19">
        <v>593.02599999999995</v>
      </c>
      <c r="F45" s="19">
        <v>593.02599999999995</v>
      </c>
      <c r="G45" s="12" t="s">
        <v>118</v>
      </c>
      <c r="H45" s="19">
        <v>0</v>
      </c>
      <c r="I45" s="415"/>
      <c r="J45" s="407"/>
    </row>
    <row r="46" spans="1:10" s="1" customFormat="1" ht="30" customHeight="1">
      <c r="A46" s="418">
        <v>4</v>
      </c>
      <c r="B46" s="418" t="s">
        <v>119</v>
      </c>
      <c r="C46" s="17" t="s">
        <v>120</v>
      </c>
      <c r="D46" s="8" t="s">
        <v>121</v>
      </c>
      <c r="E46" s="9">
        <v>25000</v>
      </c>
      <c r="F46" s="9">
        <v>25000</v>
      </c>
      <c r="G46" s="9" t="s">
        <v>361</v>
      </c>
      <c r="H46" s="9">
        <v>0</v>
      </c>
      <c r="I46" s="24">
        <v>21000</v>
      </c>
      <c r="J46" s="405">
        <v>12280</v>
      </c>
    </row>
    <row r="47" spans="1:10" s="1" customFormat="1" ht="30" customHeight="1">
      <c r="A47" s="418"/>
      <c r="B47" s="418"/>
      <c r="C47" s="18" t="s">
        <v>123</v>
      </c>
      <c r="D47" s="11" t="s">
        <v>20</v>
      </c>
      <c r="E47" s="12">
        <v>25000</v>
      </c>
      <c r="F47" s="12">
        <v>18000</v>
      </c>
      <c r="G47" s="12" t="s">
        <v>362</v>
      </c>
      <c r="H47" s="12">
        <v>0</v>
      </c>
      <c r="I47" s="25">
        <v>9720</v>
      </c>
      <c r="J47" s="406"/>
    </row>
    <row r="48" spans="1:10" s="1" customFormat="1" ht="30" customHeight="1">
      <c r="A48" s="416">
        <v>5</v>
      </c>
      <c r="B48" s="420" t="s">
        <v>125</v>
      </c>
      <c r="C48" s="17" t="s">
        <v>126</v>
      </c>
      <c r="D48" s="8" t="s">
        <v>17</v>
      </c>
      <c r="E48" s="9">
        <v>600</v>
      </c>
      <c r="F48" s="9">
        <v>600</v>
      </c>
      <c r="G48" s="9" t="s">
        <v>127</v>
      </c>
      <c r="H48" s="9">
        <v>0</v>
      </c>
      <c r="I48" s="32">
        <v>0</v>
      </c>
      <c r="J48" s="405">
        <v>13200</v>
      </c>
    </row>
    <row r="49" spans="1:10" s="1" customFormat="1" ht="30" customHeight="1">
      <c r="A49" s="417"/>
      <c r="B49" s="421"/>
      <c r="C49" s="18" t="s">
        <v>128</v>
      </c>
      <c r="D49" s="11" t="s">
        <v>17</v>
      </c>
      <c r="E49" s="12">
        <v>1500</v>
      </c>
      <c r="F49" s="12">
        <v>1500</v>
      </c>
      <c r="G49" s="12" t="s">
        <v>129</v>
      </c>
      <c r="H49" s="12">
        <v>0</v>
      </c>
      <c r="I49" s="33">
        <v>0</v>
      </c>
      <c r="J49" s="406"/>
    </row>
    <row r="50" spans="1:10" s="1" customFormat="1" ht="30" customHeight="1">
      <c r="A50" s="417"/>
      <c r="B50" s="421"/>
      <c r="C50" s="18" t="s">
        <v>128</v>
      </c>
      <c r="D50" s="11" t="s">
        <v>17</v>
      </c>
      <c r="E50" s="12">
        <v>1500</v>
      </c>
      <c r="F50" s="12">
        <v>1500</v>
      </c>
      <c r="G50" s="12" t="s">
        <v>130</v>
      </c>
      <c r="H50" s="12">
        <v>0</v>
      </c>
      <c r="I50" s="33">
        <v>0</v>
      </c>
      <c r="J50" s="406"/>
    </row>
    <row r="51" spans="1:10" s="1" customFormat="1" ht="30" customHeight="1">
      <c r="A51" s="417"/>
      <c r="B51" s="421"/>
      <c r="C51" s="18" t="s">
        <v>131</v>
      </c>
      <c r="D51" s="11" t="s">
        <v>17</v>
      </c>
      <c r="E51" s="12">
        <v>500</v>
      </c>
      <c r="F51" s="12">
        <v>500</v>
      </c>
      <c r="G51" s="12" t="s">
        <v>132</v>
      </c>
      <c r="H51" s="12">
        <v>0</v>
      </c>
      <c r="I51" s="33">
        <v>0</v>
      </c>
      <c r="J51" s="406"/>
    </row>
    <row r="52" spans="1:10" s="1" customFormat="1" ht="30" customHeight="1">
      <c r="A52" s="417"/>
      <c r="B52" s="421"/>
      <c r="C52" s="18" t="s">
        <v>131</v>
      </c>
      <c r="D52" s="11" t="s">
        <v>17</v>
      </c>
      <c r="E52" s="12">
        <v>500</v>
      </c>
      <c r="F52" s="12">
        <v>500</v>
      </c>
      <c r="G52" s="12" t="s">
        <v>133</v>
      </c>
      <c r="H52" s="12">
        <v>0</v>
      </c>
      <c r="I52" s="33">
        <v>0</v>
      </c>
      <c r="J52" s="406"/>
    </row>
    <row r="53" spans="1:10" s="1" customFormat="1" ht="30" customHeight="1">
      <c r="A53" s="417"/>
      <c r="B53" s="421"/>
      <c r="C53" s="18" t="s">
        <v>134</v>
      </c>
      <c r="D53" s="11" t="s">
        <v>17</v>
      </c>
      <c r="E53" s="12">
        <v>2000</v>
      </c>
      <c r="F53" s="12">
        <v>2000</v>
      </c>
      <c r="G53" s="12" t="s">
        <v>135</v>
      </c>
      <c r="H53" s="12">
        <v>0</v>
      </c>
      <c r="I53" s="33">
        <v>0</v>
      </c>
      <c r="J53" s="406"/>
    </row>
    <row r="54" spans="1:10" s="1" customFormat="1" ht="30" customHeight="1">
      <c r="A54" s="417"/>
      <c r="B54" s="421"/>
      <c r="C54" s="18" t="s">
        <v>136</v>
      </c>
      <c r="D54" s="11" t="s">
        <v>17</v>
      </c>
      <c r="E54" s="12">
        <v>750</v>
      </c>
      <c r="F54" s="12">
        <v>750</v>
      </c>
      <c r="G54" s="12" t="s">
        <v>137</v>
      </c>
      <c r="H54" s="12">
        <v>0</v>
      </c>
      <c r="I54" s="33">
        <v>0</v>
      </c>
      <c r="J54" s="406"/>
    </row>
    <row r="55" spans="1:10" s="1" customFormat="1" ht="30" customHeight="1">
      <c r="A55" s="417"/>
      <c r="B55" s="421"/>
      <c r="C55" s="18" t="s">
        <v>136</v>
      </c>
      <c r="D55" s="11" t="s">
        <v>17</v>
      </c>
      <c r="E55" s="12">
        <v>750</v>
      </c>
      <c r="F55" s="12">
        <v>750</v>
      </c>
      <c r="G55" s="12" t="s">
        <v>137</v>
      </c>
      <c r="H55" s="12">
        <v>0</v>
      </c>
      <c r="I55" s="33">
        <v>300</v>
      </c>
      <c r="J55" s="406"/>
    </row>
    <row r="56" spans="1:10" s="1" customFormat="1" ht="30" customHeight="1">
      <c r="A56" s="417"/>
      <c r="B56" s="421"/>
      <c r="C56" s="18" t="s">
        <v>138</v>
      </c>
      <c r="D56" s="11" t="s">
        <v>17</v>
      </c>
      <c r="E56" s="12">
        <v>1000</v>
      </c>
      <c r="F56" s="12">
        <v>1000</v>
      </c>
      <c r="G56" s="12" t="s">
        <v>139</v>
      </c>
      <c r="H56" s="12">
        <v>0</v>
      </c>
      <c r="I56" s="33">
        <v>400</v>
      </c>
      <c r="J56" s="406"/>
    </row>
    <row r="57" spans="1:10" s="1" customFormat="1" ht="30" customHeight="1">
      <c r="A57" s="417"/>
      <c r="B57" s="421"/>
      <c r="C57" s="18" t="s">
        <v>138</v>
      </c>
      <c r="D57" s="11" t="s">
        <v>17</v>
      </c>
      <c r="E57" s="12">
        <v>1000</v>
      </c>
      <c r="F57" s="12">
        <v>1000</v>
      </c>
      <c r="G57" s="12" t="s">
        <v>140</v>
      </c>
      <c r="H57" s="12">
        <v>0</v>
      </c>
      <c r="I57" s="33">
        <v>400</v>
      </c>
      <c r="J57" s="406"/>
    </row>
    <row r="58" spans="1:10" s="1" customFormat="1" ht="30" customHeight="1">
      <c r="A58" s="417"/>
      <c r="B58" s="421"/>
      <c r="C58" s="18" t="s">
        <v>141</v>
      </c>
      <c r="D58" s="11" t="s">
        <v>17</v>
      </c>
      <c r="E58" s="12">
        <v>1000</v>
      </c>
      <c r="F58" s="12">
        <v>1000</v>
      </c>
      <c r="G58" s="12" t="s">
        <v>142</v>
      </c>
      <c r="H58" s="12">
        <v>0</v>
      </c>
      <c r="I58" s="33">
        <v>400</v>
      </c>
      <c r="J58" s="406"/>
    </row>
    <row r="59" spans="1:10" s="1" customFormat="1" ht="30" customHeight="1">
      <c r="A59" s="417"/>
      <c r="B59" s="421"/>
      <c r="C59" s="18" t="s">
        <v>144</v>
      </c>
      <c r="D59" s="11" t="s">
        <v>17</v>
      </c>
      <c r="E59" s="12">
        <v>1500</v>
      </c>
      <c r="F59" s="12">
        <v>1500</v>
      </c>
      <c r="G59" s="12" t="s">
        <v>145</v>
      </c>
      <c r="H59" s="12">
        <v>0</v>
      </c>
      <c r="I59" s="33">
        <v>600</v>
      </c>
      <c r="J59" s="406"/>
    </row>
    <row r="60" spans="1:10" s="1" customFormat="1" ht="30" customHeight="1">
      <c r="A60" s="417"/>
      <c r="B60" s="421"/>
      <c r="C60" s="18" t="s">
        <v>146</v>
      </c>
      <c r="D60" s="11" t="s">
        <v>17</v>
      </c>
      <c r="E60" s="12">
        <v>1000</v>
      </c>
      <c r="F60" s="12">
        <v>1000</v>
      </c>
      <c r="G60" s="12" t="s">
        <v>147</v>
      </c>
      <c r="H60" s="12">
        <v>0</v>
      </c>
      <c r="I60" s="33">
        <v>400</v>
      </c>
      <c r="J60" s="406"/>
    </row>
    <row r="61" spans="1:10" s="1" customFormat="1" ht="30" customHeight="1">
      <c r="A61" s="417"/>
      <c r="B61" s="421"/>
      <c r="C61" s="18" t="s">
        <v>148</v>
      </c>
      <c r="D61" s="11" t="s">
        <v>32</v>
      </c>
      <c r="E61" s="12">
        <v>750</v>
      </c>
      <c r="F61" s="12">
        <v>750</v>
      </c>
      <c r="G61" s="12" t="s">
        <v>149</v>
      </c>
      <c r="H61" s="12">
        <v>0</v>
      </c>
      <c r="I61" s="33">
        <v>300</v>
      </c>
      <c r="J61" s="406"/>
    </row>
    <row r="62" spans="1:10" s="1" customFormat="1" ht="30" customHeight="1">
      <c r="A62" s="419"/>
      <c r="B62" s="422"/>
      <c r="C62" s="23" t="s">
        <v>128</v>
      </c>
      <c r="D62" s="15" t="s">
        <v>17</v>
      </c>
      <c r="E62" s="16">
        <v>1000</v>
      </c>
      <c r="F62" s="16">
        <v>1000</v>
      </c>
      <c r="G62" s="16" t="s">
        <v>151</v>
      </c>
      <c r="H62" s="16">
        <v>0</v>
      </c>
      <c r="I62" s="34">
        <v>400</v>
      </c>
      <c r="J62" s="407"/>
    </row>
    <row r="63" spans="1:10" s="1" customFormat="1" ht="30" customHeight="1">
      <c r="A63" s="416">
        <v>6</v>
      </c>
      <c r="B63" s="416" t="s">
        <v>152</v>
      </c>
      <c r="C63" s="7" t="s">
        <v>47</v>
      </c>
      <c r="D63" s="8" t="s">
        <v>32</v>
      </c>
      <c r="E63" s="9">
        <v>2500</v>
      </c>
      <c r="F63" s="9">
        <v>700</v>
      </c>
      <c r="G63" s="9" t="s">
        <v>153</v>
      </c>
      <c r="H63" s="9">
        <v>0</v>
      </c>
      <c r="I63" s="24">
        <v>0</v>
      </c>
      <c r="J63" s="405">
        <v>10306.94</v>
      </c>
    </row>
    <row r="64" spans="1:10" s="1" customFormat="1" ht="30" customHeight="1">
      <c r="A64" s="417"/>
      <c r="B64" s="417"/>
      <c r="C64" s="10" t="s">
        <v>47</v>
      </c>
      <c r="D64" s="11" t="s">
        <v>32</v>
      </c>
      <c r="E64" s="12">
        <v>2500</v>
      </c>
      <c r="F64" s="12">
        <v>300</v>
      </c>
      <c r="G64" s="12" t="s">
        <v>127</v>
      </c>
      <c r="H64" s="12">
        <v>0</v>
      </c>
      <c r="I64" s="25">
        <v>0</v>
      </c>
      <c r="J64" s="406"/>
    </row>
    <row r="65" spans="1:10" s="1" customFormat="1" ht="30" customHeight="1">
      <c r="A65" s="417"/>
      <c r="B65" s="417"/>
      <c r="C65" s="10" t="s">
        <v>47</v>
      </c>
      <c r="D65" s="11" t="s">
        <v>32</v>
      </c>
      <c r="E65" s="12">
        <v>2500</v>
      </c>
      <c r="F65" s="12">
        <v>500</v>
      </c>
      <c r="G65" s="12" t="s">
        <v>154</v>
      </c>
      <c r="H65" s="12">
        <v>0</v>
      </c>
      <c r="I65" s="25">
        <v>0</v>
      </c>
      <c r="J65" s="406"/>
    </row>
    <row r="66" spans="1:10" s="1" customFormat="1" ht="30" customHeight="1">
      <c r="A66" s="417"/>
      <c r="B66" s="417"/>
      <c r="C66" s="10" t="s">
        <v>155</v>
      </c>
      <c r="D66" s="11" t="s">
        <v>39</v>
      </c>
      <c r="E66" s="12">
        <v>1500</v>
      </c>
      <c r="F66" s="12">
        <v>282</v>
      </c>
      <c r="G66" s="12" t="s">
        <v>156</v>
      </c>
      <c r="H66" s="12">
        <v>0</v>
      </c>
      <c r="I66" s="25">
        <v>0</v>
      </c>
      <c r="J66" s="406"/>
    </row>
    <row r="67" spans="1:10" s="1" customFormat="1" ht="30" customHeight="1">
      <c r="A67" s="417"/>
      <c r="B67" s="417"/>
      <c r="C67" s="35" t="s">
        <v>159</v>
      </c>
      <c r="D67" s="36" t="s">
        <v>14</v>
      </c>
      <c r="E67" s="37">
        <v>1628.01</v>
      </c>
      <c r="F67" s="37">
        <v>1280</v>
      </c>
      <c r="G67" s="37" t="s">
        <v>160</v>
      </c>
      <c r="H67" s="12">
        <v>0</v>
      </c>
      <c r="I67" s="31">
        <v>461.35</v>
      </c>
      <c r="J67" s="406"/>
    </row>
    <row r="68" spans="1:10" s="1" customFormat="1" ht="30" customHeight="1">
      <c r="A68" s="417"/>
      <c r="B68" s="417"/>
      <c r="C68" s="35" t="s">
        <v>159</v>
      </c>
      <c r="D68" s="36" t="s">
        <v>14</v>
      </c>
      <c r="E68" s="37">
        <v>1628.01</v>
      </c>
      <c r="F68" s="37">
        <v>714.04</v>
      </c>
      <c r="G68" s="37" t="s">
        <v>161</v>
      </c>
      <c r="H68" s="12">
        <v>0</v>
      </c>
      <c r="I68" s="31">
        <v>257.36</v>
      </c>
      <c r="J68" s="406"/>
    </row>
    <row r="69" spans="1:10" s="1" customFormat="1" ht="30" customHeight="1">
      <c r="A69" s="417"/>
      <c r="B69" s="417"/>
      <c r="C69" s="35" t="s">
        <v>68</v>
      </c>
      <c r="D69" s="36" t="s">
        <v>17</v>
      </c>
      <c r="E69" s="37">
        <v>4212.84</v>
      </c>
      <c r="F69" s="37">
        <v>813.89</v>
      </c>
      <c r="G69" s="37" t="s">
        <v>162</v>
      </c>
      <c r="H69" s="12">
        <v>0</v>
      </c>
      <c r="I69" s="31">
        <v>293.35000000000002</v>
      </c>
      <c r="J69" s="406"/>
    </row>
    <row r="70" spans="1:10" s="1" customFormat="1" ht="30" customHeight="1">
      <c r="A70" s="417"/>
      <c r="B70" s="417"/>
      <c r="C70" s="35" t="s">
        <v>68</v>
      </c>
      <c r="D70" s="36" t="s">
        <v>17</v>
      </c>
      <c r="E70" s="37">
        <v>4212.84</v>
      </c>
      <c r="F70" s="37">
        <v>3526.86</v>
      </c>
      <c r="G70" s="37" t="s">
        <v>163</v>
      </c>
      <c r="H70" s="12">
        <v>0</v>
      </c>
      <c r="I70" s="31">
        <v>1271.19</v>
      </c>
      <c r="J70" s="406"/>
    </row>
    <row r="71" spans="1:10" s="1" customFormat="1" ht="30" customHeight="1">
      <c r="A71" s="417"/>
      <c r="B71" s="417"/>
      <c r="C71" s="35" t="s">
        <v>68</v>
      </c>
      <c r="D71" s="36" t="s">
        <v>17</v>
      </c>
      <c r="E71" s="37">
        <v>4212.84</v>
      </c>
      <c r="F71" s="37">
        <v>450</v>
      </c>
      <c r="G71" s="37" t="s">
        <v>164</v>
      </c>
      <c r="H71" s="12">
        <v>0</v>
      </c>
      <c r="I71" s="31">
        <v>162.19</v>
      </c>
      <c r="J71" s="406"/>
    </row>
    <row r="72" spans="1:10" s="1" customFormat="1" ht="30" customHeight="1">
      <c r="A72" s="417"/>
      <c r="B72" s="417"/>
      <c r="C72" s="35" t="s">
        <v>165</v>
      </c>
      <c r="D72" s="36" t="s">
        <v>14</v>
      </c>
      <c r="E72" s="37">
        <v>2142.12</v>
      </c>
      <c r="F72" s="37">
        <v>235.95</v>
      </c>
      <c r="G72" s="37" t="s">
        <v>166</v>
      </c>
      <c r="H72" s="12">
        <v>0</v>
      </c>
      <c r="I72" s="31">
        <v>85.05</v>
      </c>
      <c r="J72" s="406"/>
    </row>
    <row r="73" spans="1:10" s="1" customFormat="1" ht="30" customHeight="1">
      <c r="A73" s="417"/>
      <c r="B73" s="417"/>
      <c r="C73" s="35" t="s">
        <v>170</v>
      </c>
      <c r="D73" s="36" t="s">
        <v>32</v>
      </c>
      <c r="E73" s="37">
        <v>2356.33</v>
      </c>
      <c r="F73" s="37">
        <v>1428.08</v>
      </c>
      <c r="G73" s="37" t="s">
        <v>139</v>
      </c>
      <c r="H73" s="12">
        <v>0</v>
      </c>
      <c r="I73" s="31">
        <v>514.73</v>
      </c>
      <c r="J73" s="406"/>
    </row>
    <row r="74" spans="1:10" s="1" customFormat="1" ht="30" customHeight="1">
      <c r="A74" s="417"/>
      <c r="B74" s="417"/>
      <c r="C74" s="35" t="s">
        <v>172</v>
      </c>
      <c r="D74" s="36" t="s">
        <v>17</v>
      </c>
      <c r="E74" s="37">
        <v>1428.08</v>
      </c>
      <c r="F74" s="37">
        <v>714.04</v>
      </c>
      <c r="G74" s="37" t="s">
        <v>173</v>
      </c>
      <c r="H74" s="12">
        <v>0</v>
      </c>
      <c r="I74" s="31">
        <v>257.36</v>
      </c>
      <c r="J74" s="406"/>
    </row>
    <row r="75" spans="1:10" s="1" customFormat="1" ht="30" customHeight="1">
      <c r="A75" s="417"/>
      <c r="B75" s="417"/>
      <c r="C75" s="35" t="s">
        <v>175</v>
      </c>
      <c r="D75" s="36" t="s">
        <v>32</v>
      </c>
      <c r="E75" s="37">
        <v>2177.8200000000002</v>
      </c>
      <c r="F75" s="37">
        <v>856.85</v>
      </c>
      <c r="G75" s="37" t="s">
        <v>176</v>
      </c>
      <c r="H75" s="12">
        <v>0</v>
      </c>
      <c r="I75" s="31">
        <v>308.83999999999997</v>
      </c>
      <c r="J75" s="406"/>
    </row>
    <row r="76" spans="1:10" s="1" customFormat="1" ht="30" customHeight="1">
      <c r="A76" s="417"/>
      <c r="B76" s="417"/>
      <c r="C76" s="35" t="s">
        <v>178</v>
      </c>
      <c r="D76" s="36" t="s">
        <v>17</v>
      </c>
      <c r="E76" s="37">
        <v>810.35</v>
      </c>
      <c r="F76" s="37">
        <v>714.04</v>
      </c>
      <c r="G76" s="37" t="s">
        <v>179</v>
      </c>
      <c r="H76" s="12">
        <v>0</v>
      </c>
      <c r="I76" s="31">
        <v>257.36</v>
      </c>
      <c r="J76" s="406"/>
    </row>
    <row r="77" spans="1:10" s="1" customFormat="1" ht="30" customHeight="1">
      <c r="A77" s="417"/>
      <c r="B77" s="417"/>
      <c r="C77" s="35" t="s">
        <v>178</v>
      </c>
      <c r="D77" s="36" t="s">
        <v>17</v>
      </c>
      <c r="E77" s="37">
        <v>810.35</v>
      </c>
      <c r="F77" s="37">
        <v>96.31</v>
      </c>
      <c r="G77" s="37" t="s">
        <v>180</v>
      </c>
      <c r="H77" s="12">
        <v>0</v>
      </c>
      <c r="I77" s="31">
        <v>34.71</v>
      </c>
      <c r="J77" s="406"/>
    </row>
    <row r="78" spans="1:10" s="1" customFormat="1" ht="30" customHeight="1">
      <c r="A78" s="419"/>
      <c r="B78" s="419"/>
      <c r="C78" s="14" t="s">
        <v>181</v>
      </c>
      <c r="D78" s="15" t="s">
        <v>32</v>
      </c>
      <c r="E78" s="16">
        <v>2499.14</v>
      </c>
      <c r="F78" s="16">
        <v>2499.14</v>
      </c>
      <c r="G78" s="16" t="s">
        <v>104</v>
      </c>
      <c r="H78" s="16">
        <v>0</v>
      </c>
      <c r="I78" s="27">
        <v>900.77</v>
      </c>
      <c r="J78" s="407"/>
    </row>
    <row r="79" spans="1:10" s="1" customFormat="1" ht="30" customHeight="1">
      <c r="A79" s="416">
        <v>7</v>
      </c>
      <c r="B79" s="416" t="s">
        <v>182</v>
      </c>
      <c r="C79" s="7" t="s">
        <v>183</v>
      </c>
      <c r="D79" s="8" t="s">
        <v>17</v>
      </c>
      <c r="E79" s="9">
        <v>7300</v>
      </c>
      <c r="F79" s="9">
        <v>7300</v>
      </c>
      <c r="G79" s="9" t="s">
        <v>184</v>
      </c>
      <c r="H79" s="9">
        <v>0</v>
      </c>
      <c r="I79" s="24">
        <v>22326.5</v>
      </c>
      <c r="J79" s="405">
        <v>60916.78</v>
      </c>
    </row>
    <row r="80" spans="1:10" s="1" customFormat="1" ht="30" customHeight="1">
      <c r="A80" s="417"/>
      <c r="B80" s="417"/>
      <c r="C80" s="38" t="s">
        <v>183</v>
      </c>
      <c r="D80" s="22" t="s">
        <v>17</v>
      </c>
      <c r="E80" s="19">
        <v>6300</v>
      </c>
      <c r="F80" s="19">
        <v>6300</v>
      </c>
      <c r="G80" s="19" t="s">
        <v>184</v>
      </c>
      <c r="H80" s="19">
        <v>0</v>
      </c>
      <c r="I80" s="26">
        <v>0</v>
      </c>
      <c r="J80" s="406"/>
    </row>
    <row r="81" spans="1:10" s="1" customFormat="1" ht="30" customHeight="1">
      <c r="A81" s="417"/>
      <c r="B81" s="417"/>
      <c r="C81" s="38" t="s">
        <v>183</v>
      </c>
      <c r="D81" s="22" t="s">
        <v>17</v>
      </c>
      <c r="E81" s="19">
        <v>52700</v>
      </c>
      <c r="F81" s="19">
        <v>52700</v>
      </c>
      <c r="G81" s="19" t="s">
        <v>184</v>
      </c>
      <c r="H81" s="19">
        <v>0</v>
      </c>
      <c r="I81" s="26">
        <v>0</v>
      </c>
      <c r="J81" s="406"/>
    </row>
    <row r="82" spans="1:10" s="1" customFormat="1" ht="30" customHeight="1">
      <c r="A82" s="417"/>
      <c r="B82" s="417"/>
      <c r="C82" s="10" t="s">
        <v>185</v>
      </c>
      <c r="D82" s="11" t="s">
        <v>17</v>
      </c>
      <c r="E82" s="12">
        <v>2092.06</v>
      </c>
      <c r="F82" s="12">
        <v>2092.06</v>
      </c>
      <c r="G82" s="12" t="s">
        <v>186</v>
      </c>
      <c r="H82" s="12">
        <v>0</v>
      </c>
      <c r="I82" s="25">
        <v>1853.8</v>
      </c>
      <c r="J82" s="406"/>
    </row>
    <row r="83" spans="1:10" s="1" customFormat="1" ht="30" customHeight="1">
      <c r="A83" s="417"/>
      <c r="B83" s="417"/>
      <c r="C83" s="10" t="s">
        <v>185</v>
      </c>
      <c r="D83" s="11" t="s">
        <v>17</v>
      </c>
      <c r="E83" s="12">
        <v>300</v>
      </c>
      <c r="F83" s="13">
        <v>300</v>
      </c>
      <c r="G83" s="12" t="s">
        <v>187</v>
      </c>
      <c r="H83" s="12">
        <v>0</v>
      </c>
      <c r="I83" s="25">
        <v>265.83</v>
      </c>
      <c r="J83" s="406"/>
    </row>
    <row r="84" spans="1:10" s="1" customFormat="1" ht="30" customHeight="1">
      <c r="A84" s="417"/>
      <c r="B84" s="417"/>
      <c r="C84" s="10" t="s">
        <v>185</v>
      </c>
      <c r="D84" s="11" t="s">
        <v>17</v>
      </c>
      <c r="E84" s="12">
        <v>1000</v>
      </c>
      <c r="F84" s="13">
        <v>1000</v>
      </c>
      <c r="G84" s="12" t="s">
        <v>188</v>
      </c>
      <c r="H84" s="12">
        <v>0</v>
      </c>
      <c r="I84" s="25">
        <v>886.11</v>
      </c>
      <c r="J84" s="406"/>
    </row>
    <row r="85" spans="1:10" s="1" customFormat="1" ht="30" customHeight="1">
      <c r="A85" s="417"/>
      <c r="B85" s="417"/>
      <c r="C85" s="10" t="s">
        <v>189</v>
      </c>
      <c r="D85" s="11" t="s">
        <v>17</v>
      </c>
      <c r="E85" s="12">
        <v>11</v>
      </c>
      <c r="F85" s="12">
        <v>11</v>
      </c>
      <c r="G85" s="12" t="s">
        <v>190</v>
      </c>
      <c r="H85" s="12">
        <v>0</v>
      </c>
      <c r="I85" s="25">
        <v>9.75</v>
      </c>
      <c r="J85" s="406"/>
    </row>
    <row r="86" spans="1:10" s="1" customFormat="1" ht="30" customHeight="1">
      <c r="A86" s="417"/>
      <c r="B86" s="417"/>
      <c r="C86" s="10" t="s">
        <v>189</v>
      </c>
      <c r="D86" s="11" t="s">
        <v>17</v>
      </c>
      <c r="E86" s="12">
        <v>1424.58</v>
      </c>
      <c r="F86" s="12">
        <v>1424.58</v>
      </c>
      <c r="G86" s="12" t="s">
        <v>187</v>
      </c>
      <c r="H86" s="12">
        <v>0</v>
      </c>
      <c r="I86" s="25">
        <v>1262.3399999999999</v>
      </c>
      <c r="J86" s="406"/>
    </row>
    <row r="87" spans="1:10" s="1" customFormat="1" ht="30" customHeight="1">
      <c r="A87" s="417"/>
      <c r="B87" s="417"/>
      <c r="C87" s="10" t="s">
        <v>191</v>
      </c>
      <c r="D87" s="11" t="s">
        <v>17</v>
      </c>
      <c r="E87" s="12">
        <v>1300</v>
      </c>
      <c r="F87" s="12">
        <v>1300</v>
      </c>
      <c r="G87" s="12" t="s">
        <v>192</v>
      </c>
      <c r="H87" s="12">
        <v>0</v>
      </c>
      <c r="I87" s="25">
        <v>27.67</v>
      </c>
      <c r="J87" s="406"/>
    </row>
    <row r="88" spans="1:10" s="1" customFormat="1" ht="30" customHeight="1">
      <c r="A88" s="417"/>
      <c r="B88" s="417"/>
      <c r="C88" s="10" t="s">
        <v>191</v>
      </c>
      <c r="D88" s="11" t="s">
        <v>17</v>
      </c>
      <c r="E88" s="12">
        <v>5000</v>
      </c>
      <c r="F88" s="12">
        <v>5000</v>
      </c>
      <c r="G88" s="12" t="s">
        <v>193</v>
      </c>
      <c r="H88" s="12">
        <v>0</v>
      </c>
      <c r="I88" s="25">
        <v>106.43</v>
      </c>
      <c r="J88" s="406"/>
    </row>
    <row r="89" spans="1:10" s="1" customFormat="1" ht="30" customHeight="1">
      <c r="A89" s="417"/>
      <c r="B89" s="417"/>
      <c r="C89" s="10" t="s">
        <v>191</v>
      </c>
      <c r="D89" s="11" t="s">
        <v>17</v>
      </c>
      <c r="E89" s="12">
        <v>4000</v>
      </c>
      <c r="F89" s="12">
        <v>4000</v>
      </c>
      <c r="G89" s="12" t="s">
        <v>194</v>
      </c>
      <c r="H89" s="12">
        <v>0</v>
      </c>
      <c r="I89" s="25">
        <v>85.14</v>
      </c>
      <c r="J89" s="406"/>
    </row>
    <row r="90" spans="1:10" s="1" customFormat="1" ht="30" customHeight="1">
      <c r="A90" s="417"/>
      <c r="B90" s="417"/>
      <c r="C90" s="10" t="s">
        <v>191</v>
      </c>
      <c r="D90" s="11" t="s">
        <v>17</v>
      </c>
      <c r="E90" s="12">
        <v>3950</v>
      </c>
      <c r="F90" s="12">
        <v>3950</v>
      </c>
      <c r="G90" s="12" t="s">
        <v>195</v>
      </c>
      <c r="H90" s="12">
        <v>0</v>
      </c>
      <c r="I90" s="25">
        <v>84.08</v>
      </c>
      <c r="J90" s="406"/>
    </row>
    <row r="91" spans="1:10" s="1" customFormat="1" ht="30" customHeight="1">
      <c r="A91" s="419"/>
      <c r="B91" s="419"/>
      <c r="C91" s="14" t="s">
        <v>191</v>
      </c>
      <c r="D91" s="15" t="s">
        <v>17</v>
      </c>
      <c r="E91" s="16">
        <v>2500</v>
      </c>
      <c r="F91" s="16">
        <v>2500</v>
      </c>
      <c r="G91" s="16" t="s">
        <v>196</v>
      </c>
      <c r="H91" s="16">
        <v>0</v>
      </c>
      <c r="I91" s="27">
        <v>53.21</v>
      </c>
      <c r="J91" s="407"/>
    </row>
    <row r="92" spans="1:10" s="1" customFormat="1" ht="30" customHeight="1">
      <c r="A92" s="416">
        <v>8</v>
      </c>
      <c r="B92" s="416" t="s">
        <v>197</v>
      </c>
      <c r="C92" s="7" t="s">
        <v>198</v>
      </c>
      <c r="D92" s="8" t="s">
        <v>199</v>
      </c>
      <c r="E92" s="9">
        <v>2000</v>
      </c>
      <c r="F92" s="9">
        <v>2000</v>
      </c>
      <c r="G92" s="9" t="s">
        <v>73</v>
      </c>
      <c r="H92" s="9">
        <v>0</v>
      </c>
      <c r="I92" s="24">
        <v>568.72</v>
      </c>
      <c r="J92" s="405">
        <v>13179.89</v>
      </c>
    </row>
    <row r="93" spans="1:10" s="1" customFormat="1" ht="30" customHeight="1">
      <c r="A93" s="417"/>
      <c r="B93" s="417"/>
      <c r="C93" s="38" t="s">
        <v>201</v>
      </c>
      <c r="D93" s="22" t="s">
        <v>17</v>
      </c>
      <c r="E93" s="19">
        <v>1000</v>
      </c>
      <c r="F93" s="19">
        <v>1000</v>
      </c>
      <c r="G93" s="19" t="s">
        <v>363</v>
      </c>
      <c r="H93" s="19">
        <v>0</v>
      </c>
      <c r="I93" s="26">
        <v>284.36</v>
      </c>
      <c r="J93" s="406"/>
    </row>
    <row r="94" spans="1:10" s="1" customFormat="1" ht="30" customHeight="1">
      <c r="A94" s="417"/>
      <c r="B94" s="417"/>
      <c r="C94" s="38" t="s">
        <v>201</v>
      </c>
      <c r="D94" s="22" t="s">
        <v>17</v>
      </c>
      <c r="E94" s="19">
        <v>836.22199999999998</v>
      </c>
      <c r="F94" s="19">
        <v>836.22199999999998</v>
      </c>
      <c r="G94" s="19" t="s">
        <v>364</v>
      </c>
      <c r="H94" s="19">
        <v>0</v>
      </c>
      <c r="I94" s="26">
        <v>237.79</v>
      </c>
      <c r="J94" s="406"/>
    </row>
    <row r="95" spans="1:10" s="1" customFormat="1" ht="30" customHeight="1">
      <c r="A95" s="417"/>
      <c r="B95" s="417"/>
      <c r="C95" s="38" t="s">
        <v>201</v>
      </c>
      <c r="D95" s="22" t="s">
        <v>17</v>
      </c>
      <c r="E95" s="19">
        <v>122.8335</v>
      </c>
      <c r="F95" s="19">
        <v>122.8335</v>
      </c>
      <c r="G95" s="19" t="s">
        <v>364</v>
      </c>
      <c r="H95" s="19">
        <v>122.8335</v>
      </c>
      <c r="I95" s="26">
        <v>0</v>
      </c>
      <c r="J95" s="406"/>
    </row>
    <row r="96" spans="1:10" s="1" customFormat="1" ht="30" customHeight="1">
      <c r="A96" s="417"/>
      <c r="B96" s="417"/>
      <c r="C96" s="38" t="s">
        <v>201</v>
      </c>
      <c r="D96" s="22" t="s">
        <v>17</v>
      </c>
      <c r="E96" s="19">
        <v>40.944499999999998</v>
      </c>
      <c r="F96" s="19">
        <v>40.944499999999998</v>
      </c>
      <c r="G96" s="19" t="s">
        <v>364</v>
      </c>
      <c r="H96" s="19">
        <v>40.944499999999998</v>
      </c>
      <c r="I96" s="26">
        <v>0</v>
      </c>
      <c r="J96" s="406"/>
    </row>
    <row r="97" spans="1:10" s="1" customFormat="1" ht="30" customHeight="1">
      <c r="A97" s="417"/>
      <c r="B97" s="417"/>
      <c r="C97" s="38" t="s">
        <v>204</v>
      </c>
      <c r="D97" s="22" t="s">
        <v>17</v>
      </c>
      <c r="E97" s="19">
        <v>2000</v>
      </c>
      <c r="F97" s="19">
        <v>2000</v>
      </c>
      <c r="G97" s="19" t="s">
        <v>365</v>
      </c>
      <c r="H97" s="19">
        <v>0</v>
      </c>
      <c r="I97" s="26">
        <v>568.72</v>
      </c>
      <c r="J97" s="406"/>
    </row>
    <row r="98" spans="1:10" s="1" customFormat="1" ht="30" customHeight="1">
      <c r="A98" s="417"/>
      <c r="B98" s="417"/>
      <c r="C98" s="38" t="s">
        <v>206</v>
      </c>
      <c r="D98" s="22" t="s">
        <v>17</v>
      </c>
      <c r="E98" s="19">
        <v>500</v>
      </c>
      <c r="F98" s="19">
        <v>500</v>
      </c>
      <c r="G98" s="19" t="s">
        <v>321</v>
      </c>
      <c r="H98" s="19">
        <v>0</v>
      </c>
      <c r="I98" s="26">
        <v>142.18</v>
      </c>
      <c r="J98" s="406"/>
    </row>
    <row r="99" spans="1:10" s="1" customFormat="1" ht="30" customHeight="1">
      <c r="A99" s="417"/>
      <c r="B99" s="417"/>
      <c r="C99" s="38" t="s">
        <v>170</v>
      </c>
      <c r="D99" s="22" t="s">
        <v>32</v>
      </c>
      <c r="E99" s="19">
        <v>500</v>
      </c>
      <c r="F99" s="19">
        <v>500</v>
      </c>
      <c r="G99" s="19" t="s">
        <v>321</v>
      </c>
      <c r="H99" s="19">
        <v>0</v>
      </c>
      <c r="I99" s="26">
        <v>142.18</v>
      </c>
      <c r="J99" s="406"/>
    </row>
    <row r="100" spans="1:10" s="1" customFormat="1" ht="30" customHeight="1">
      <c r="A100" s="417"/>
      <c r="B100" s="417"/>
      <c r="C100" s="38" t="s">
        <v>208</v>
      </c>
      <c r="D100" s="22" t="s">
        <v>121</v>
      </c>
      <c r="E100" s="19">
        <v>1000</v>
      </c>
      <c r="F100" s="19">
        <v>1000</v>
      </c>
      <c r="G100" s="19" t="s">
        <v>366</v>
      </c>
      <c r="H100" s="19">
        <v>0</v>
      </c>
      <c r="I100" s="26">
        <v>284.36</v>
      </c>
      <c r="J100" s="406"/>
    </row>
    <row r="101" spans="1:10" s="1" customFormat="1" ht="30" customHeight="1">
      <c r="A101" s="417"/>
      <c r="B101" s="417"/>
      <c r="C101" s="38" t="s">
        <v>210</v>
      </c>
      <c r="D101" s="22" t="s">
        <v>14</v>
      </c>
      <c r="E101" s="19">
        <v>500</v>
      </c>
      <c r="F101" s="19">
        <v>500</v>
      </c>
      <c r="G101" s="19" t="s">
        <v>362</v>
      </c>
      <c r="H101" s="19">
        <v>500</v>
      </c>
      <c r="I101" s="26">
        <v>0</v>
      </c>
      <c r="J101" s="406"/>
    </row>
    <row r="102" spans="1:10" s="1" customFormat="1" ht="30" customHeight="1">
      <c r="A102" s="417"/>
      <c r="B102" s="417"/>
      <c r="C102" s="38" t="s">
        <v>211</v>
      </c>
      <c r="D102" s="22" t="s">
        <v>32</v>
      </c>
      <c r="E102" s="19">
        <v>500</v>
      </c>
      <c r="F102" s="19">
        <v>500</v>
      </c>
      <c r="G102" s="19" t="s">
        <v>103</v>
      </c>
      <c r="H102" s="19">
        <v>500</v>
      </c>
      <c r="I102" s="26">
        <v>0</v>
      </c>
      <c r="J102" s="406"/>
    </row>
    <row r="103" spans="1:10" s="1" customFormat="1" ht="30" customHeight="1">
      <c r="A103" s="417"/>
      <c r="B103" s="417"/>
      <c r="C103" s="38" t="s">
        <v>213</v>
      </c>
      <c r="D103" s="22" t="s">
        <v>39</v>
      </c>
      <c r="E103" s="19">
        <v>1000</v>
      </c>
      <c r="F103" s="19">
        <v>1000</v>
      </c>
      <c r="G103" s="19" t="s">
        <v>367</v>
      </c>
      <c r="H103" s="19">
        <v>0</v>
      </c>
      <c r="I103" s="26">
        <v>284.36</v>
      </c>
      <c r="J103" s="406"/>
    </row>
    <row r="104" spans="1:10" s="1" customFormat="1" ht="30" customHeight="1">
      <c r="A104" s="417"/>
      <c r="B104" s="417"/>
      <c r="C104" s="38" t="s">
        <v>213</v>
      </c>
      <c r="D104" s="22" t="s">
        <v>39</v>
      </c>
      <c r="E104" s="19">
        <v>1000</v>
      </c>
      <c r="F104" s="19">
        <v>1000</v>
      </c>
      <c r="G104" s="19" t="s">
        <v>368</v>
      </c>
      <c r="H104" s="19">
        <v>0</v>
      </c>
      <c r="I104" s="26">
        <v>284.36</v>
      </c>
      <c r="J104" s="406"/>
    </row>
    <row r="105" spans="1:10" s="1" customFormat="1" ht="30" customHeight="1">
      <c r="A105" s="417"/>
      <c r="B105" s="417"/>
      <c r="C105" s="38" t="s">
        <v>216</v>
      </c>
      <c r="D105" s="22" t="s">
        <v>20</v>
      </c>
      <c r="E105" s="19">
        <v>1150</v>
      </c>
      <c r="F105" s="19">
        <v>1150</v>
      </c>
      <c r="G105" s="19" t="s">
        <v>369</v>
      </c>
      <c r="H105" s="19">
        <v>0</v>
      </c>
      <c r="I105" s="26">
        <v>327.01</v>
      </c>
      <c r="J105" s="406"/>
    </row>
    <row r="106" spans="1:10" s="1" customFormat="1" ht="30" customHeight="1">
      <c r="A106" s="417"/>
      <c r="B106" s="417"/>
      <c r="C106" s="38" t="s">
        <v>216</v>
      </c>
      <c r="D106" s="22" t="s">
        <v>20</v>
      </c>
      <c r="E106" s="19">
        <v>819.375</v>
      </c>
      <c r="F106" s="19">
        <v>819.375</v>
      </c>
      <c r="G106" s="19" t="s">
        <v>369</v>
      </c>
      <c r="H106" s="19">
        <v>819.375</v>
      </c>
      <c r="I106" s="26">
        <v>0</v>
      </c>
      <c r="J106" s="406"/>
    </row>
    <row r="107" spans="1:10" s="1" customFormat="1" ht="30" customHeight="1">
      <c r="A107" s="417"/>
      <c r="B107" s="417"/>
      <c r="C107" s="38" t="s">
        <v>218</v>
      </c>
      <c r="D107" s="22" t="s">
        <v>219</v>
      </c>
      <c r="E107" s="19">
        <v>1000</v>
      </c>
      <c r="F107" s="19">
        <v>1000</v>
      </c>
      <c r="G107" s="19" t="s">
        <v>370</v>
      </c>
      <c r="H107" s="19">
        <v>1000</v>
      </c>
      <c r="I107" s="26">
        <v>0</v>
      </c>
      <c r="J107" s="406"/>
    </row>
    <row r="108" spans="1:10" s="1" customFormat="1" ht="30" customHeight="1">
      <c r="A108" s="417"/>
      <c r="B108" s="417"/>
      <c r="C108" s="38" t="s">
        <v>218</v>
      </c>
      <c r="D108" s="22" t="s">
        <v>219</v>
      </c>
      <c r="E108" s="19">
        <v>500</v>
      </c>
      <c r="F108" s="19">
        <v>500</v>
      </c>
      <c r="G108" s="19" t="s">
        <v>370</v>
      </c>
      <c r="H108" s="19">
        <v>500</v>
      </c>
      <c r="I108" s="26">
        <v>0</v>
      </c>
      <c r="J108" s="406"/>
    </row>
    <row r="109" spans="1:10" s="1" customFormat="1" ht="30" customHeight="1">
      <c r="A109" s="417"/>
      <c r="B109" s="417"/>
      <c r="C109" s="38" t="s">
        <v>221</v>
      </c>
      <c r="D109" s="22" t="s">
        <v>20</v>
      </c>
      <c r="E109" s="19">
        <v>1000</v>
      </c>
      <c r="F109" s="19">
        <v>1000</v>
      </c>
      <c r="G109" s="19" t="s">
        <v>371</v>
      </c>
      <c r="H109" s="19">
        <v>0</v>
      </c>
      <c r="I109" s="26">
        <v>337.35</v>
      </c>
      <c r="J109" s="406"/>
    </row>
    <row r="110" spans="1:10" s="1" customFormat="1" ht="30" customHeight="1">
      <c r="A110" s="417"/>
      <c r="B110" s="417"/>
      <c r="C110" s="38" t="s">
        <v>223</v>
      </c>
      <c r="D110" s="22" t="s">
        <v>17</v>
      </c>
      <c r="E110" s="19">
        <v>600</v>
      </c>
      <c r="F110" s="19">
        <v>600</v>
      </c>
      <c r="G110" s="19" t="s">
        <v>372</v>
      </c>
      <c r="H110" s="19">
        <v>0</v>
      </c>
      <c r="I110" s="26">
        <v>202.41</v>
      </c>
      <c r="J110" s="406"/>
    </row>
    <row r="111" spans="1:10" s="1" customFormat="1" ht="30" customHeight="1">
      <c r="A111" s="417"/>
      <c r="B111" s="417"/>
      <c r="C111" s="38" t="s">
        <v>225</v>
      </c>
      <c r="D111" s="22" t="s">
        <v>39</v>
      </c>
      <c r="E111" s="19">
        <v>1000</v>
      </c>
      <c r="F111" s="19">
        <v>1000</v>
      </c>
      <c r="G111" s="19" t="s">
        <v>373</v>
      </c>
      <c r="H111" s="19">
        <v>0</v>
      </c>
      <c r="I111" s="26">
        <v>337.35</v>
      </c>
      <c r="J111" s="406"/>
    </row>
    <row r="112" spans="1:10" s="1" customFormat="1" ht="30" customHeight="1">
      <c r="A112" s="417"/>
      <c r="B112" s="417"/>
      <c r="C112" s="38" t="s">
        <v>227</v>
      </c>
      <c r="D112" s="22" t="s">
        <v>199</v>
      </c>
      <c r="E112" s="19">
        <v>800</v>
      </c>
      <c r="F112" s="19">
        <v>800</v>
      </c>
      <c r="G112" s="19" t="s">
        <v>374</v>
      </c>
      <c r="H112" s="19">
        <v>0</v>
      </c>
      <c r="I112" s="26">
        <v>174.81</v>
      </c>
      <c r="J112" s="406"/>
    </row>
    <row r="113" spans="1:10" s="1" customFormat="1" ht="30" customHeight="1">
      <c r="A113" s="417"/>
      <c r="B113" s="417"/>
      <c r="C113" s="38" t="s">
        <v>229</v>
      </c>
      <c r="D113" s="22" t="s">
        <v>121</v>
      </c>
      <c r="E113" s="19">
        <v>1500</v>
      </c>
      <c r="F113" s="19">
        <v>1500</v>
      </c>
      <c r="G113" s="19" t="s">
        <v>375</v>
      </c>
      <c r="H113" s="19">
        <v>0</v>
      </c>
      <c r="I113" s="26">
        <v>327.78</v>
      </c>
      <c r="J113" s="406"/>
    </row>
    <row r="114" spans="1:10" s="1" customFormat="1" ht="30" customHeight="1">
      <c r="A114" s="417"/>
      <c r="B114" s="417"/>
      <c r="C114" s="38" t="s">
        <v>229</v>
      </c>
      <c r="D114" s="22" t="s">
        <v>121</v>
      </c>
      <c r="E114" s="12">
        <v>500</v>
      </c>
      <c r="F114" s="12">
        <v>500</v>
      </c>
      <c r="G114" s="12" t="s">
        <v>376</v>
      </c>
      <c r="H114" s="12">
        <v>0</v>
      </c>
      <c r="I114" s="25">
        <v>109.26</v>
      </c>
      <c r="J114" s="406"/>
    </row>
    <row r="115" spans="1:10" s="1" customFormat="1" ht="30" customHeight="1">
      <c r="A115" s="417"/>
      <c r="B115" s="417"/>
      <c r="C115" s="10" t="s">
        <v>232</v>
      </c>
      <c r="D115" s="11" t="s">
        <v>17</v>
      </c>
      <c r="E115" s="12">
        <v>800</v>
      </c>
      <c r="F115" s="13">
        <v>800</v>
      </c>
      <c r="G115" s="12" t="s">
        <v>233</v>
      </c>
      <c r="H115" s="12">
        <v>0</v>
      </c>
      <c r="I115" s="25">
        <v>174.81</v>
      </c>
      <c r="J115" s="406"/>
    </row>
    <row r="116" spans="1:10" s="1" customFormat="1" ht="30" customHeight="1">
      <c r="A116" s="419"/>
      <c r="B116" s="419"/>
      <c r="C116" s="35" t="s">
        <v>234</v>
      </c>
      <c r="D116" s="15" t="s">
        <v>20</v>
      </c>
      <c r="E116" s="16">
        <v>1000</v>
      </c>
      <c r="F116" s="16">
        <v>1000</v>
      </c>
      <c r="G116" s="16" t="s">
        <v>235</v>
      </c>
      <c r="H116" s="16">
        <v>0</v>
      </c>
      <c r="I116" s="27">
        <v>218.52</v>
      </c>
      <c r="J116" s="407"/>
    </row>
    <row r="117" spans="1:10" s="1" customFormat="1" ht="30" customHeight="1">
      <c r="A117" s="20">
        <v>9</v>
      </c>
      <c r="B117" s="20" t="s">
        <v>236</v>
      </c>
      <c r="C117" s="39" t="s">
        <v>243</v>
      </c>
      <c r="D117" s="22" t="s">
        <v>17</v>
      </c>
      <c r="E117" s="19">
        <v>1500</v>
      </c>
      <c r="F117" s="19">
        <v>1500</v>
      </c>
      <c r="G117" s="19" t="s">
        <v>377</v>
      </c>
      <c r="H117" s="19">
        <v>1500</v>
      </c>
      <c r="I117" s="26">
        <v>395</v>
      </c>
      <c r="J117" s="29"/>
    </row>
    <row r="118" spans="1:10" s="1" customFormat="1" ht="30" customHeight="1">
      <c r="A118" s="416">
        <v>10</v>
      </c>
      <c r="B118" s="416" t="s">
        <v>253</v>
      </c>
      <c r="C118" s="7" t="s">
        <v>221</v>
      </c>
      <c r="D118" s="8" t="s">
        <v>20</v>
      </c>
      <c r="E118" s="9">
        <v>500</v>
      </c>
      <c r="F118" s="9">
        <v>500</v>
      </c>
      <c r="G118" s="9" t="s">
        <v>378</v>
      </c>
      <c r="H118" s="9">
        <v>0</v>
      </c>
      <c r="I118" s="24">
        <v>35.93</v>
      </c>
      <c r="J118" s="405">
        <v>12565.61</v>
      </c>
    </row>
    <row r="119" spans="1:10" s="1" customFormat="1" ht="30" customHeight="1">
      <c r="A119" s="417"/>
      <c r="B119" s="417"/>
      <c r="C119" s="38" t="s">
        <v>36</v>
      </c>
      <c r="D119" s="22" t="s">
        <v>17</v>
      </c>
      <c r="E119" s="19">
        <v>2000</v>
      </c>
      <c r="F119" s="19">
        <v>2000</v>
      </c>
      <c r="G119" s="19" t="s">
        <v>256</v>
      </c>
      <c r="H119" s="19">
        <v>2000</v>
      </c>
      <c r="I119" s="26">
        <v>143.72999999999999</v>
      </c>
      <c r="J119" s="406"/>
    </row>
    <row r="120" spans="1:10" s="1" customFormat="1" ht="30" customHeight="1">
      <c r="A120" s="417"/>
      <c r="B120" s="417"/>
      <c r="C120" s="38" t="s">
        <v>36</v>
      </c>
      <c r="D120" s="22" t="s">
        <v>17</v>
      </c>
      <c r="E120" s="19">
        <v>400</v>
      </c>
      <c r="F120" s="19">
        <v>400</v>
      </c>
      <c r="G120" s="19" t="s">
        <v>256</v>
      </c>
      <c r="H120" s="19">
        <v>0</v>
      </c>
      <c r="I120" s="26">
        <v>28.75</v>
      </c>
      <c r="J120" s="406"/>
    </row>
    <row r="121" spans="1:10" s="1" customFormat="1" ht="30" customHeight="1">
      <c r="A121" s="417"/>
      <c r="B121" s="417"/>
      <c r="C121" s="38" t="s">
        <v>257</v>
      </c>
      <c r="D121" s="22" t="s">
        <v>219</v>
      </c>
      <c r="E121" s="19">
        <v>584.16660000000002</v>
      </c>
      <c r="F121" s="19">
        <v>584.16660000000002</v>
      </c>
      <c r="G121" s="19" t="s">
        <v>139</v>
      </c>
      <c r="H121" s="19">
        <v>584.16660000000002</v>
      </c>
      <c r="I121" s="26">
        <v>41.98</v>
      </c>
      <c r="J121" s="406"/>
    </row>
    <row r="122" spans="1:10" s="1" customFormat="1" ht="30" customHeight="1">
      <c r="A122" s="417"/>
      <c r="B122" s="417"/>
      <c r="C122" s="38" t="s">
        <v>258</v>
      </c>
      <c r="D122" s="22" t="s">
        <v>20</v>
      </c>
      <c r="E122" s="19">
        <v>1800</v>
      </c>
      <c r="F122" s="19">
        <v>1800</v>
      </c>
      <c r="G122" s="19" t="s">
        <v>379</v>
      </c>
      <c r="H122" s="19">
        <v>1800</v>
      </c>
      <c r="I122" s="26">
        <v>129.36000000000001</v>
      </c>
      <c r="J122" s="406"/>
    </row>
    <row r="123" spans="1:10" s="1" customFormat="1" ht="30" customHeight="1">
      <c r="A123" s="417"/>
      <c r="B123" s="417"/>
      <c r="C123" s="38" t="s">
        <v>260</v>
      </c>
      <c r="D123" s="22" t="s">
        <v>17</v>
      </c>
      <c r="E123" s="19">
        <v>249.8492</v>
      </c>
      <c r="F123" s="19">
        <v>249.8492</v>
      </c>
      <c r="G123" s="19" t="s">
        <v>261</v>
      </c>
      <c r="H123" s="19">
        <v>249.8492</v>
      </c>
      <c r="I123" s="414">
        <v>143.72999999999999</v>
      </c>
      <c r="J123" s="406"/>
    </row>
    <row r="124" spans="1:10" s="1" customFormat="1" ht="30" customHeight="1">
      <c r="A124" s="417"/>
      <c r="B124" s="417"/>
      <c r="C124" s="38" t="s">
        <v>260</v>
      </c>
      <c r="D124" s="22" t="s">
        <v>17</v>
      </c>
      <c r="E124" s="19">
        <v>52.628100000000003</v>
      </c>
      <c r="F124" s="19">
        <v>52.628100000000003</v>
      </c>
      <c r="G124" s="19" t="s">
        <v>261</v>
      </c>
      <c r="H124" s="19">
        <v>52.628100000000003</v>
      </c>
      <c r="I124" s="413"/>
      <c r="J124" s="406"/>
    </row>
    <row r="125" spans="1:10" s="1" customFormat="1" ht="30" customHeight="1">
      <c r="A125" s="417"/>
      <c r="B125" s="417"/>
      <c r="C125" s="38" t="s">
        <v>260</v>
      </c>
      <c r="D125" s="22" t="s">
        <v>17</v>
      </c>
      <c r="E125" s="19">
        <v>500</v>
      </c>
      <c r="F125" s="19">
        <v>500</v>
      </c>
      <c r="G125" s="19" t="s">
        <v>261</v>
      </c>
      <c r="H125" s="19">
        <v>500</v>
      </c>
      <c r="I125" s="413"/>
      <c r="J125" s="406"/>
    </row>
    <row r="126" spans="1:10" s="1" customFormat="1" ht="30" customHeight="1">
      <c r="A126" s="417"/>
      <c r="B126" s="417"/>
      <c r="C126" s="38" t="s">
        <v>260</v>
      </c>
      <c r="D126" s="22" t="s">
        <v>17</v>
      </c>
      <c r="E126" s="19">
        <v>1197.5227</v>
      </c>
      <c r="F126" s="19">
        <v>1197.5227</v>
      </c>
      <c r="G126" s="19" t="s">
        <v>261</v>
      </c>
      <c r="H126" s="19">
        <v>1197.5227</v>
      </c>
      <c r="I126" s="409"/>
      <c r="J126" s="406"/>
    </row>
    <row r="127" spans="1:10" s="1" customFormat="1" ht="30" customHeight="1">
      <c r="A127" s="417"/>
      <c r="B127" s="417"/>
      <c r="C127" s="38" t="s">
        <v>262</v>
      </c>
      <c r="D127" s="22" t="s">
        <v>14</v>
      </c>
      <c r="E127" s="19">
        <v>2566.8444</v>
      </c>
      <c r="F127" s="19">
        <v>2566.8444</v>
      </c>
      <c r="G127" s="19" t="s">
        <v>184</v>
      </c>
      <c r="H127" s="19">
        <v>0</v>
      </c>
      <c r="I127" s="26">
        <v>184.47</v>
      </c>
      <c r="J127" s="406"/>
    </row>
    <row r="128" spans="1:10" s="1" customFormat="1" ht="30" customHeight="1">
      <c r="A128" s="417"/>
      <c r="B128" s="417"/>
      <c r="C128" s="38" t="s">
        <v>263</v>
      </c>
      <c r="D128" s="22" t="s">
        <v>17</v>
      </c>
      <c r="E128" s="19">
        <v>200</v>
      </c>
      <c r="F128" s="19">
        <v>200</v>
      </c>
      <c r="G128" s="19" t="s">
        <v>41</v>
      </c>
      <c r="H128" s="19">
        <v>0</v>
      </c>
      <c r="I128" s="414">
        <v>143.72999999999999</v>
      </c>
      <c r="J128" s="406"/>
    </row>
    <row r="129" spans="1:10" s="1" customFormat="1" ht="30" customHeight="1">
      <c r="A129" s="417"/>
      <c r="B129" s="417"/>
      <c r="C129" s="38" t="s">
        <v>263</v>
      </c>
      <c r="D129" s="22" t="s">
        <v>17</v>
      </c>
      <c r="E129" s="19">
        <v>1800</v>
      </c>
      <c r="F129" s="19">
        <v>1800</v>
      </c>
      <c r="G129" s="19" t="s">
        <v>265</v>
      </c>
      <c r="H129" s="19">
        <v>0</v>
      </c>
      <c r="I129" s="409"/>
      <c r="J129" s="406"/>
    </row>
    <row r="130" spans="1:10" s="1" customFormat="1" ht="30" customHeight="1">
      <c r="A130" s="417"/>
      <c r="B130" s="417"/>
      <c r="C130" s="38" t="s">
        <v>266</v>
      </c>
      <c r="D130" s="22" t="s">
        <v>17</v>
      </c>
      <c r="E130" s="19">
        <v>700</v>
      </c>
      <c r="F130" s="19">
        <v>700</v>
      </c>
      <c r="G130" s="19" t="s">
        <v>37</v>
      </c>
      <c r="H130" s="19">
        <v>700</v>
      </c>
      <c r="I130" s="414">
        <v>100.61</v>
      </c>
      <c r="J130" s="406"/>
    </row>
    <row r="131" spans="1:10" s="1" customFormat="1" ht="30" customHeight="1">
      <c r="A131" s="417"/>
      <c r="B131" s="417"/>
      <c r="C131" s="38" t="s">
        <v>266</v>
      </c>
      <c r="D131" s="22" t="s">
        <v>17</v>
      </c>
      <c r="E131" s="19">
        <v>350</v>
      </c>
      <c r="F131" s="19">
        <v>350</v>
      </c>
      <c r="G131" s="19" t="s">
        <v>37</v>
      </c>
      <c r="H131" s="19">
        <v>350</v>
      </c>
      <c r="I131" s="413"/>
      <c r="J131" s="406"/>
    </row>
    <row r="132" spans="1:10" s="1" customFormat="1" ht="30" customHeight="1">
      <c r="A132" s="417"/>
      <c r="B132" s="417"/>
      <c r="C132" s="38" t="s">
        <v>266</v>
      </c>
      <c r="D132" s="22" t="s">
        <v>17</v>
      </c>
      <c r="E132" s="19">
        <v>350</v>
      </c>
      <c r="F132" s="19">
        <v>350</v>
      </c>
      <c r="G132" s="19" t="s">
        <v>37</v>
      </c>
      <c r="H132" s="19">
        <v>350</v>
      </c>
      <c r="I132" s="409"/>
      <c r="J132" s="406"/>
    </row>
    <row r="133" spans="1:10" s="1" customFormat="1" ht="30" customHeight="1">
      <c r="A133" s="417"/>
      <c r="B133" s="417"/>
      <c r="C133" s="38" t="s">
        <v>268</v>
      </c>
      <c r="D133" s="22" t="s">
        <v>39</v>
      </c>
      <c r="E133" s="19">
        <v>700</v>
      </c>
      <c r="F133" s="19">
        <v>700</v>
      </c>
      <c r="G133" s="19" t="s">
        <v>269</v>
      </c>
      <c r="H133" s="19">
        <v>0</v>
      </c>
      <c r="I133" s="26">
        <v>50</v>
      </c>
      <c r="J133" s="406"/>
    </row>
    <row r="134" spans="1:10" s="1" customFormat="1" ht="30" customHeight="1">
      <c r="A134" s="417"/>
      <c r="B134" s="417"/>
      <c r="C134" s="38" t="s">
        <v>270</v>
      </c>
      <c r="D134" s="22" t="s">
        <v>17</v>
      </c>
      <c r="E134" s="19">
        <v>500</v>
      </c>
      <c r="F134" s="19">
        <v>500</v>
      </c>
      <c r="G134" s="19" t="s">
        <v>271</v>
      </c>
      <c r="H134" s="19">
        <v>500</v>
      </c>
      <c r="I134" s="26">
        <v>35.93</v>
      </c>
      <c r="J134" s="406"/>
    </row>
    <row r="135" spans="1:10" s="1" customFormat="1" ht="30" customHeight="1">
      <c r="A135" s="417"/>
      <c r="B135" s="417"/>
      <c r="C135" s="38" t="s">
        <v>272</v>
      </c>
      <c r="D135" s="22" t="s">
        <v>17</v>
      </c>
      <c r="E135" s="19">
        <v>2000</v>
      </c>
      <c r="F135" s="19">
        <v>2000</v>
      </c>
      <c r="G135" s="19" t="s">
        <v>273</v>
      </c>
      <c r="H135" s="19">
        <v>2000</v>
      </c>
      <c r="I135" s="26">
        <v>143.72999999999999</v>
      </c>
      <c r="J135" s="406"/>
    </row>
    <row r="136" spans="1:10" s="1" customFormat="1" ht="30" customHeight="1">
      <c r="A136" s="417"/>
      <c r="B136" s="417"/>
      <c r="C136" s="38" t="s">
        <v>272</v>
      </c>
      <c r="D136" s="22" t="s">
        <v>17</v>
      </c>
      <c r="E136" s="19">
        <v>2000</v>
      </c>
      <c r="F136" s="19">
        <v>2000</v>
      </c>
      <c r="G136" s="19" t="s">
        <v>274</v>
      </c>
      <c r="H136" s="19">
        <v>0</v>
      </c>
      <c r="I136" s="26">
        <v>143.72999999999999</v>
      </c>
      <c r="J136" s="406"/>
    </row>
    <row r="137" spans="1:10" s="1" customFormat="1" ht="30" customHeight="1">
      <c r="A137" s="417"/>
      <c r="B137" s="417"/>
      <c r="C137" s="38" t="s">
        <v>275</v>
      </c>
      <c r="D137" s="22" t="s">
        <v>17</v>
      </c>
      <c r="E137" s="19">
        <v>1000</v>
      </c>
      <c r="F137" s="19">
        <v>1000</v>
      </c>
      <c r="G137" s="19" t="s">
        <v>40</v>
      </c>
      <c r="H137" s="19">
        <v>0</v>
      </c>
      <c r="I137" s="26">
        <v>71.86</v>
      </c>
      <c r="J137" s="406"/>
    </row>
    <row r="138" spans="1:10" s="1" customFormat="1" ht="30" customHeight="1">
      <c r="A138" s="417"/>
      <c r="B138" s="417"/>
      <c r="C138" s="38" t="s">
        <v>276</v>
      </c>
      <c r="D138" s="22" t="s">
        <v>17</v>
      </c>
      <c r="E138" s="19">
        <v>700</v>
      </c>
      <c r="F138" s="19">
        <v>700</v>
      </c>
      <c r="G138" s="19" t="s">
        <v>40</v>
      </c>
      <c r="H138" s="19">
        <v>0</v>
      </c>
      <c r="I138" s="26">
        <v>50.31</v>
      </c>
      <c r="J138" s="406"/>
    </row>
    <row r="139" spans="1:10" s="1" customFormat="1" ht="30" customHeight="1">
      <c r="A139" s="417"/>
      <c r="B139" s="417"/>
      <c r="C139" s="38" t="s">
        <v>277</v>
      </c>
      <c r="D139" s="22" t="s">
        <v>17</v>
      </c>
      <c r="E139" s="19">
        <v>1000</v>
      </c>
      <c r="F139" s="19">
        <v>1000</v>
      </c>
      <c r="G139" s="19" t="s">
        <v>380</v>
      </c>
      <c r="H139" s="19">
        <v>0</v>
      </c>
      <c r="I139" s="26">
        <v>71.86</v>
      </c>
      <c r="J139" s="406"/>
    </row>
    <row r="140" spans="1:10" s="1" customFormat="1" ht="30" customHeight="1">
      <c r="A140" s="417"/>
      <c r="B140" s="417"/>
      <c r="C140" s="10" t="s">
        <v>279</v>
      </c>
      <c r="D140" s="11" t="s">
        <v>32</v>
      </c>
      <c r="E140" s="12">
        <v>2006.4</v>
      </c>
      <c r="F140" s="12">
        <v>2006.4</v>
      </c>
      <c r="G140" s="12" t="s">
        <v>381</v>
      </c>
      <c r="H140" s="12">
        <v>0</v>
      </c>
      <c r="I140" s="25">
        <v>144.19</v>
      </c>
      <c r="J140" s="406"/>
    </row>
    <row r="141" spans="1:10" s="1" customFormat="1" ht="30" customHeight="1">
      <c r="A141" s="417"/>
      <c r="B141" s="417"/>
      <c r="C141" s="10" t="s">
        <v>281</v>
      </c>
      <c r="D141" s="11" t="s">
        <v>219</v>
      </c>
      <c r="E141" s="12">
        <v>1500</v>
      </c>
      <c r="F141" s="12">
        <v>1500</v>
      </c>
      <c r="G141" s="12" t="s">
        <v>129</v>
      </c>
      <c r="H141" s="12">
        <v>0</v>
      </c>
      <c r="I141" s="25">
        <v>107.8</v>
      </c>
      <c r="J141" s="406"/>
    </row>
    <row r="142" spans="1:10" s="1" customFormat="1" ht="30" customHeight="1">
      <c r="A142" s="419"/>
      <c r="B142" s="419"/>
      <c r="C142" s="14" t="s">
        <v>282</v>
      </c>
      <c r="D142" s="15" t="s">
        <v>17</v>
      </c>
      <c r="E142" s="16">
        <v>500</v>
      </c>
      <c r="F142" s="16">
        <v>500</v>
      </c>
      <c r="G142" s="16" t="s">
        <v>283</v>
      </c>
      <c r="H142" s="16">
        <v>500</v>
      </c>
      <c r="I142" s="27">
        <v>35.93</v>
      </c>
      <c r="J142" s="407"/>
    </row>
    <row r="143" spans="1:10" s="1" customFormat="1" ht="30" customHeight="1">
      <c r="A143" s="416">
        <v>11</v>
      </c>
      <c r="B143" s="416" t="s">
        <v>284</v>
      </c>
      <c r="C143" s="7" t="s">
        <v>276</v>
      </c>
      <c r="D143" s="8" t="s">
        <v>17</v>
      </c>
      <c r="E143" s="9">
        <v>1000</v>
      </c>
      <c r="F143" s="9">
        <v>1000</v>
      </c>
      <c r="G143" s="9" t="s">
        <v>285</v>
      </c>
      <c r="H143" s="9">
        <v>0</v>
      </c>
      <c r="I143" s="24">
        <v>300</v>
      </c>
      <c r="J143" s="405">
        <v>12933.37</v>
      </c>
    </row>
    <row r="144" spans="1:10" s="1" customFormat="1" ht="30" customHeight="1">
      <c r="A144" s="417"/>
      <c r="B144" s="417"/>
      <c r="C144" s="38" t="s">
        <v>276</v>
      </c>
      <c r="D144" s="22" t="s">
        <v>17</v>
      </c>
      <c r="E144" s="19">
        <v>2000</v>
      </c>
      <c r="F144" s="19">
        <v>2000</v>
      </c>
      <c r="G144" s="19" t="s">
        <v>286</v>
      </c>
      <c r="H144" s="19">
        <v>0</v>
      </c>
      <c r="I144" s="26">
        <v>0</v>
      </c>
      <c r="J144" s="406"/>
    </row>
    <row r="145" spans="1:10" s="1" customFormat="1" ht="30" customHeight="1">
      <c r="A145" s="417"/>
      <c r="B145" s="417"/>
      <c r="C145" s="38" t="s">
        <v>29</v>
      </c>
      <c r="D145" s="22" t="s">
        <v>17</v>
      </c>
      <c r="E145" s="19">
        <v>500</v>
      </c>
      <c r="F145" s="19">
        <v>500</v>
      </c>
      <c r="G145" s="19" t="s">
        <v>195</v>
      </c>
      <c r="H145" s="19">
        <v>500</v>
      </c>
      <c r="I145" s="26">
        <v>50</v>
      </c>
      <c r="J145" s="406"/>
    </row>
    <row r="146" spans="1:10" s="1" customFormat="1" ht="30" customHeight="1">
      <c r="A146" s="417"/>
      <c r="B146" s="417"/>
      <c r="C146" s="38" t="s">
        <v>288</v>
      </c>
      <c r="D146" s="22" t="s">
        <v>17</v>
      </c>
      <c r="E146" s="19">
        <v>778.32029999999997</v>
      </c>
      <c r="F146" s="19">
        <v>778.32029999999997</v>
      </c>
      <c r="G146" s="19" t="s">
        <v>195</v>
      </c>
      <c r="H146" s="19">
        <v>778.32029999999997</v>
      </c>
      <c r="I146" s="26">
        <v>77.83</v>
      </c>
      <c r="J146" s="406"/>
    </row>
    <row r="147" spans="1:10" s="1" customFormat="1" ht="30" customHeight="1">
      <c r="A147" s="417"/>
      <c r="B147" s="417"/>
      <c r="C147" s="38" t="s">
        <v>289</v>
      </c>
      <c r="D147" s="22" t="s">
        <v>17</v>
      </c>
      <c r="E147" s="19">
        <v>1500</v>
      </c>
      <c r="F147" s="19">
        <v>1500</v>
      </c>
      <c r="G147" s="19" t="s">
        <v>382</v>
      </c>
      <c r="H147" s="19">
        <v>0</v>
      </c>
      <c r="I147" s="26">
        <v>150</v>
      </c>
      <c r="J147" s="406"/>
    </row>
    <row r="148" spans="1:10" s="1" customFormat="1" ht="30" customHeight="1">
      <c r="A148" s="417"/>
      <c r="B148" s="417"/>
      <c r="C148" s="38" t="s">
        <v>291</v>
      </c>
      <c r="D148" s="22" t="s">
        <v>32</v>
      </c>
      <c r="E148" s="19">
        <v>2400</v>
      </c>
      <c r="F148" s="19">
        <v>2400</v>
      </c>
      <c r="G148" s="19" t="s">
        <v>383</v>
      </c>
      <c r="H148" s="19">
        <v>2400</v>
      </c>
      <c r="I148" s="26">
        <v>240</v>
      </c>
      <c r="J148" s="406"/>
    </row>
    <row r="149" spans="1:10" s="1" customFormat="1" ht="30" customHeight="1">
      <c r="A149" s="417"/>
      <c r="B149" s="417"/>
      <c r="C149" s="38" t="s">
        <v>293</v>
      </c>
      <c r="D149" s="22" t="s">
        <v>39</v>
      </c>
      <c r="E149" s="19">
        <v>3000</v>
      </c>
      <c r="F149" s="19">
        <v>3000</v>
      </c>
      <c r="G149" s="40" t="s">
        <v>294</v>
      </c>
      <c r="H149" s="19">
        <v>0</v>
      </c>
      <c r="I149" s="26">
        <v>300</v>
      </c>
      <c r="J149" s="406"/>
    </row>
    <row r="150" spans="1:10" s="1" customFormat="1" ht="30" customHeight="1">
      <c r="A150" s="417"/>
      <c r="B150" s="417"/>
      <c r="C150" s="38" t="s">
        <v>295</v>
      </c>
      <c r="D150" s="22" t="s">
        <v>32</v>
      </c>
      <c r="E150" s="19">
        <v>3000</v>
      </c>
      <c r="F150" s="19">
        <v>3000</v>
      </c>
      <c r="G150" s="19" t="s">
        <v>296</v>
      </c>
      <c r="H150" s="19">
        <v>0</v>
      </c>
      <c r="I150" s="26">
        <v>300</v>
      </c>
      <c r="J150" s="406"/>
    </row>
    <row r="151" spans="1:10" s="1" customFormat="1" ht="30" customHeight="1">
      <c r="A151" s="417"/>
      <c r="B151" s="417"/>
      <c r="C151" s="38" t="s">
        <v>268</v>
      </c>
      <c r="D151" s="22" t="s">
        <v>39</v>
      </c>
      <c r="E151" s="19">
        <v>500</v>
      </c>
      <c r="F151" s="19">
        <v>500</v>
      </c>
      <c r="G151" s="40" t="s">
        <v>297</v>
      </c>
      <c r="H151" s="19">
        <v>0</v>
      </c>
      <c r="I151" s="26">
        <v>50</v>
      </c>
      <c r="J151" s="406"/>
    </row>
    <row r="152" spans="1:10" s="1" customFormat="1" ht="30" customHeight="1">
      <c r="A152" s="417"/>
      <c r="B152" s="417"/>
      <c r="C152" s="38" t="s">
        <v>298</v>
      </c>
      <c r="D152" s="22" t="s">
        <v>32</v>
      </c>
      <c r="E152" s="19">
        <v>1000</v>
      </c>
      <c r="F152" s="19">
        <v>1000</v>
      </c>
      <c r="G152" s="19" t="s">
        <v>384</v>
      </c>
      <c r="H152" s="19">
        <v>1000</v>
      </c>
      <c r="I152" s="26">
        <v>158.80000000000001</v>
      </c>
      <c r="J152" s="406"/>
    </row>
    <row r="153" spans="1:10" s="1" customFormat="1" ht="30" customHeight="1">
      <c r="A153" s="417"/>
      <c r="B153" s="417"/>
      <c r="C153" s="38" t="s">
        <v>298</v>
      </c>
      <c r="D153" s="22" t="s">
        <v>32</v>
      </c>
      <c r="E153" s="19">
        <v>350</v>
      </c>
      <c r="F153" s="19">
        <v>350</v>
      </c>
      <c r="G153" s="19" t="s">
        <v>384</v>
      </c>
      <c r="H153" s="19">
        <v>350</v>
      </c>
      <c r="I153" s="26"/>
      <c r="J153" s="406"/>
    </row>
    <row r="154" spans="1:10" s="1" customFormat="1" ht="30" customHeight="1">
      <c r="A154" s="417"/>
      <c r="B154" s="417"/>
      <c r="C154" s="38" t="s">
        <v>298</v>
      </c>
      <c r="D154" s="22" t="s">
        <v>32</v>
      </c>
      <c r="E154" s="19">
        <v>238</v>
      </c>
      <c r="F154" s="19">
        <v>238</v>
      </c>
      <c r="G154" s="19" t="s">
        <v>384</v>
      </c>
      <c r="H154" s="19">
        <v>238</v>
      </c>
      <c r="I154" s="26"/>
      <c r="J154" s="406"/>
    </row>
    <row r="155" spans="1:10" s="1" customFormat="1" ht="30" customHeight="1">
      <c r="A155" s="417"/>
      <c r="B155" s="417"/>
      <c r="C155" s="38" t="s">
        <v>300</v>
      </c>
      <c r="D155" s="22" t="s">
        <v>17</v>
      </c>
      <c r="E155" s="19">
        <v>3000</v>
      </c>
      <c r="F155" s="19">
        <v>3000</v>
      </c>
      <c r="G155" s="19" t="s">
        <v>301</v>
      </c>
      <c r="H155" s="19">
        <v>0</v>
      </c>
      <c r="I155" s="26">
        <v>300</v>
      </c>
      <c r="J155" s="406"/>
    </row>
    <row r="156" spans="1:10" s="1" customFormat="1" ht="30" customHeight="1">
      <c r="A156" s="417"/>
      <c r="B156" s="417"/>
      <c r="C156" s="38" t="s">
        <v>243</v>
      </c>
      <c r="D156" s="22" t="s">
        <v>17</v>
      </c>
      <c r="E156" s="19">
        <v>400</v>
      </c>
      <c r="F156" s="19">
        <v>400</v>
      </c>
      <c r="G156" s="19" t="s">
        <v>385</v>
      </c>
      <c r="H156" s="19">
        <v>400</v>
      </c>
      <c r="I156" s="26">
        <v>40</v>
      </c>
      <c r="J156" s="406"/>
    </row>
    <row r="157" spans="1:10" s="1" customFormat="1" ht="30" customHeight="1">
      <c r="A157" s="417"/>
      <c r="B157" s="417"/>
      <c r="C157" s="38" t="s">
        <v>305</v>
      </c>
      <c r="D157" s="22" t="s">
        <v>17</v>
      </c>
      <c r="E157" s="19">
        <v>1000</v>
      </c>
      <c r="F157" s="19">
        <v>1000</v>
      </c>
      <c r="G157" s="19" t="s">
        <v>385</v>
      </c>
      <c r="H157" s="19">
        <v>0</v>
      </c>
      <c r="I157" s="26">
        <v>100</v>
      </c>
      <c r="J157" s="406"/>
    </row>
    <row r="158" spans="1:10" s="1" customFormat="1" ht="30" customHeight="1">
      <c r="A158" s="416">
        <v>12</v>
      </c>
      <c r="B158" s="416" t="s">
        <v>46</v>
      </c>
      <c r="C158" s="7" t="s">
        <v>317</v>
      </c>
      <c r="D158" s="8" t="s">
        <v>17</v>
      </c>
      <c r="E158" s="9">
        <v>3096.8</v>
      </c>
      <c r="F158" s="9">
        <v>980</v>
      </c>
      <c r="G158" s="9" t="s">
        <v>318</v>
      </c>
      <c r="H158" s="9">
        <v>0</v>
      </c>
      <c r="I158" s="24">
        <v>235.65</v>
      </c>
      <c r="J158" s="405">
        <v>10483.219999999999</v>
      </c>
    </row>
    <row r="159" spans="1:10" s="1" customFormat="1" ht="30" customHeight="1">
      <c r="A159" s="417"/>
      <c r="B159" s="417"/>
      <c r="C159" s="38" t="s">
        <v>319</v>
      </c>
      <c r="D159" s="22" t="s">
        <v>17</v>
      </c>
      <c r="E159" s="19">
        <v>3000</v>
      </c>
      <c r="F159" s="19">
        <v>3000</v>
      </c>
      <c r="G159" s="19" t="s">
        <v>320</v>
      </c>
      <c r="H159" s="19">
        <v>0</v>
      </c>
      <c r="I159" s="26">
        <v>721.39</v>
      </c>
      <c r="J159" s="406"/>
    </row>
    <row r="160" spans="1:10" s="1" customFormat="1" ht="30" customHeight="1">
      <c r="A160" s="417"/>
      <c r="B160" s="417"/>
      <c r="C160" s="38" t="s">
        <v>172</v>
      </c>
      <c r="D160" s="22" t="s">
        <v>17</v>
      </c>
      <c r="E160" s="19">
        <v>3000</v>
      </c>
      <c r="F160" s="19">
        <v>1500</v>
      </c>
      <c r="G160" s="19" t="s">
        <v>321</v>
      </c>
      <c r="H160" s="19">
        <v>0</v>
      </c>
      <c r="I160" s="26">
        <v>360.69</v>
      </c>
      <c r="J160" s="406"/>
    </row>
    <row r="161" spans="1:10" s="1" customFormat="1" ht="30" customHeight="1">
      <c r="A161" s="417"/>
      <c r="B161" s="417"/>
      <c r="C161" s="10" t="s">
        <v>136</v>
      </c>
      <c r="D161" s="11" t="s">
        <v>17</v>
      </c>
      <c r="E161" s="12">
        <v>500</v>
      </c>
      <c r="F161" s="12">
        <v>500</v>
      </c>
      <c r="G161" s="12" t="s">
        <v>322</v>
      </c>
      <c r="H161" s="12">
        <v>0</v>
      </c>
      <c r="I161" s="25">
        <v>120.23</v>
      </c>
      <c r="J161" s="406"/>
    </row>
    <row r="162" spans="1:10" s="1" customFormat="1" ht="30" customHeight="1">
      <c r="A162" s="416">
        <v>13</v>
      </c>
      <c r="B162" s="416" t="s">
        <v>330</v>
      </c>
      <c r="C162" s="7" t="s">
        <v>323</v>
      </c>
      <c r="D162" s="8" t="s">
        <v>17</v>
      </c>
      <c r="E162" s="9">
        <v>300</v>
      </c>
      <c r="F162" s="9">
        <v>300</v>
      </c>
      <c r="G162" s="9" t="s">
        <v>331</v>
      </c>
      <c r="H162" s="9">
        <v>0</v>
      </c>
      <c r="I162" s="24">
        <v>201.27</v>
      </c>
      <c r="J162" s="405">
        <f>5367.18-0.035+0.02</f>
        <v>5367.165</v>
      </c>
    </row>
    <row r="163" spans="1:10" s="1" customFormat="1" ht="30" customHeight="1">
      <c r="A163" s="417"/>
      <c r="B163" s="417"/>
      <c r="C163" s="38" t="s">
        <v>323</v>
      </c>
      <c r="D163" s="22" t="s">
        <v>17</v>
      </c>
      <c r="E163" s="19">
        <v>1500</v>
      </c>
      <c r="F163" s="19">
        <v>1500</v>
      </c>
      <c r="G163" s="19" t="s">
        <v>332</v>
      </c>
      <c r="H163" s="19">
        <v>0</v>
      </c>
      <c r="I163" s="26">
        <v>1006.37</v>
      </c>
      <c r="J163" s="406"/>
    </row>
    <row r="164" spans="1:10" s="1" customFormat="1" ht="30" customHeight="1">
      <c r="A164" s="417"/>
      <c r="B164" s="417"/>
      <c r="C164" s="10" t="s">
        <v>333</v>
      </c>
      <c r="D164" s="11" t="s">
        <v>17</v>
      </c>
      <c r="E164" s="12">
        <v>1000</v>
      </c>
      <c r="F164" s="12">
        <v>1000</v>
      </c>
      <c r="G164" s="12" t="s">
        <v>186</v>
      </c>
      <c r="H164" s="12">
        <v>0</v>
      </c>
      <c r="I164" s="25">
        <v>731.48</v>
      </c>
      <c r="J164" s="406"/>
    </row>
    <row r="165" spans="1:10" s="1" customFormat="1" ht="30" customHeight="1">
      <c r="A165" s="417"/>
      <c r="B165" s="417"/>
      <c r="C165" s="10" t="s">
        <v>333</v>
      </c>
      <c r="D165" s="11" t="s">
        <v>17</v>
      </c>
      <c r="E165" s="12">
        <v>1000</v>
      </c>
      <c r="F165" s="12">
        <v>1000</v>
      </c>
      <c r="G165" s="12" t="s">
        <v>48</v>
      </c>
      <c r="H165" s="12">
        <v>0</v>
      </c>
      <c r="I165" s="25">
        <v>731.48</v>
      </c>
      <c r="J165" s="406"/>
    </row>
    <row r="166" spans="1:10" s="1" customFormat="1" ht="30" customHeight="1">
      <c r="A166" s="417"/>
      <c r="B166" s="417"/>
      <c r="C166" s="10" t="s">
        <v>334</v>
      </c>
      <c r="D166" s="11" t="s">
        <v>17</v>
      </c>
      <c r="E166" s="12">
        <v>2281.9650000000001</v>
      </c>
      <c r="F166" s="12">
        <v>2281.9650000000001</v>
      </c>
      <c r="G166" s="12" t="s">
        <v>386</v>
      </c>
      <c r="H166" s="12">
        <v>0</v>
      </c>
      <c r="I166" s="25">
        <v>1669.22</v>
      </c>
      <c r="J166" s="406"/>
    </row>
    <row r="167" spans="1:10" s="1" customFormat="1" ht="30" customHeight="1">
      <c r="A167" s="417"/>
      <c r="B167" s="417"/>
      <c r="C167" s="35" t="s">
        <v>336</v>
      </c>
      <c r="D167" s="36" t="s">
        <v>17</v>
      </c>
      <c r="E167" s="37">
        <v>1700</v>
      </c>
      <c r="F167" s="37">
        <v>1700</v>
      </c>
      <c r="G167" s="37" t="s">
        <v>274</v>
      </c>
      <c r="H167" s="37">
        <v>0</v>
      </c>
      <c r="I167" s="31">
        <v>1243.52</v>
      </c>
      <c r="J167" s="406"/>
    </row>
    <row r="168" spans="1:10" s="1" customFormat="1" ht="30" customHeight="1">
      <c r="A168" s="417"/>
      <c r="B168" s="417"/>
      <c r="C168" s="35" t="s">
        <v>336</v>
      </c>
      <c r="D168" s="36" t="s">
        <v>17</v>
      </c>
      <c r="E168" s="37">
        <v>300</v>
      </c>
      <c r="F168" s="37">
        <v>300</v>
      </c>
      <c r="G168" s="37" t="s">
        <v>387</v>
      </c>
      <c r="H168" s="37">
        <v>300</v>
      </c>
      <c r="I168" s="31"/>
      <c r="J168" s="406"/>
    </row>
    <row r="169" spans="1:10" s="1" customFormat="1" ht="30" customHeight="1">
      <c r="A169" s="417"/>
      <c r="B169" s="417"/>
      <c r="C169" s="35" t="s">
        <v>52</v>
      </c>
      <c r="D169" s="36" t="s">
        <v>17</v>
      </c>
      <c r="E169" s="37">
        <v>2000</v>
      </c>
      <c r="F169" s="37">
        <v>2000</v>
      </c>
      <c r="G169" s="37" t="s">
        <v>44</v>
      </c>
      <c r="H169" s="37">
        <v>0</v>
      </c>
      <c r="I169" s="31">
        <v>1462.96</v>
      </c>
      <c r="J169" s="406"/>
    </row>
    <row r="170" spans="1:10" s="1" customFormat="1" ht="30" customHeight="1">
      <c r="A170" s="417"/>
      <c r="B170" s="417"/>
      <c r="C170" s="35" t="s">
        <v>339</v>
      </c>
      <c r="D170" s="36" t="s">
        <v>17</v>
      </c>
      <c r="E170" s="37">
        <v>1900</v>
      </c>
      <c r="F170" s="37">
        <v>1900</v>
      </c>
      <c r="G170" s="37" t="s">
        <v>340</v>
      </c>
      <c r="H170" s="37">
        <v>0</v>
      </c>
      <c r="I170" s="31">
        <v>1389.81</v>
      </c>
      <c r="J170" s="406"/>
    </row>
    <row r="171" spans="1:10" s="1" customFormat="1" ht="30" customHeight="1">
      <c r="A171" s="417"/>
      <c r="B171" s="417"/>
      <c r="C171" s="35" t="s">
        <v>341</v>
      </c>
      <c r="D171" s="36" t="s">
        <v>17</v>
      </c>
      <c r="E171" s="37">
        <v>1000</v>
      </c>
      <c r="F171" s="37">
        <v>1000</v>
      </c>
      <c r="G171" s="37" t="s">
        <v>164</v>
      </c>
      <c r="H171" s="37">
        <v>0</v>
      </c>
      <c r="I171" s="31">
        <v>731.48</v>
      </c>
      <c r="J171" s="406"/>
    </row>
    <row r="172" spans="1:10" s="1" customFormat="1" ht="30" customHeight="1">
      <c r="A172" s="417"/>
      <c r="B172" s="417"/>
      <c r="C172" s="35" t="s">
        <v>343</v>
      </c>
      <c r="D172" s="36" t="s">
        <v>17</v>
      </c>
      <c r="E172" s="37">
        <v>500</v>
      </c>
      <c r="F172" s="37">
        <v>500</v>
      </c>
      <c r="G172" s="37" t="s">
        <v>388</v>
      </c>
      <c r="H172" s="37">
        <v>0</v>
      </c>
      <c r="I172" s="31">
        <v>365.74</v>
      </c>
      <c r="J172" s="406"/>
    </row>
    <row r="173" spans="1:10" s="1" customFormat="1" ht="30" customHeight="1">
      <c r="A173" s="417"/>
      <c r="B173" s="417"/>
      <c r="C173" s="35" t="s">
        <v>343</v>
      </c>
      <c r="D173" s="36" t="s">
        <v>17</v>
      </c>
      <c r="E173" s="37">
        <v>500</v>
      </c>
      <c r="F173" s="37">
        <v>500</v>
      </c>
      <c r="G173" s="37" t="s">
        <v>345</v>
      </c>
      <c r="H173" s="37"/>
      <c r="I173" s="31">
        <v>365.74</v>
      </c>
      <c r="J173" s="406"/>
    </row>
    <row r="174" spans="1:10" s="1" customFormat="1" ht="30" customHeight="1">
      <c r="A174" s="417"/>
      <c r="B174" s="417"/>
      <c r="C174" s="35" t="s">
        <v>172</v>
      </c>
      <c r="D174" s="36" t="s">
        <v>17</v>
      </c>
      <c r="E174" s="37">
        <v>2500</v>
      </c>
      <c r="F174" s="37">
        <v>1250</v>
      </c>
      <c r="G174" s="37" t="s">
        <v>389</v>
      </c>
      <c r="H174" s="37">
        <v>0</v>
      </c>
      <c r="I174" s="31">
        <v>914.35</v>
      </c>
      <c r="J174" s="406"/>
    </row>
    <row r="175" spans="1:10" s="1" customFormat="1" ht="30" customHeight="1">
      <c r="A175" s="417"/>
      <c r="B175" s="417"/>
      <c r="C175" s="35" t="s">
        <v>347</v>
      </c>
      <c r="D175" s="36" t="s">
        <v>17</v>
      </c>
      <c r="E175" s="37">
        <v>1000</v>
      </c>
      <c r="F175" s="37">
        <v>1000</v>
      </c>
      <c r="G175" s="37" t="s">
        <v>173</v>
      </c>
      <c r="H175" s="37">
        <v>0</v>
      </c>
      <c r="I175" s="31">
        <v>731.48</v>
      </c>
      <c r="J175" s="406"/>
    </row>
    <row r="176" spans="1:10" s="1" customFormat="1" ht="30" customHeight="1">
      <c r="A176" s="417"/>
      <c r="B176" s="417"/>
      <c r="C176" s="35" t="s">
        <v>349</v>
      </c>
      <c r="D176" s="36" t="s">
        <v>17</v>
      </c>
      <c r="E176" s="37">
        <v>900</v>
      </c>
      <c r="F176" s="37">
        <v>900</v>
      </c>
      <c r="G176" s="37" t="s">
        <v>350</v>
      </c>
      <c r="H176" s="37">
        <v>0</v>
      </c>
      <c r="I176" s="31">
        <v>658.33</v>
      </c>
      <c r="J176" s="406"/>
    </row>
    <row r="177" spans="1:10" s="1" customFormat="1" ht="30" customHeight="1">
      <c r="A177" s="417"/>
      <c r="B177" s="417"/>
      <c r="C177" s="35" t="s">
        <v>349</v>
      </c>
      <c r="D177" s="36" t="s">
        <v>17</v>
      </c>
      <c r="E177" s="37">
        <v>900</v>
      </c>
      <c r="F177" s="37">
        <v>900</v>
      </c>
      <c r="G177" s="37" t="s">
        <v>390</v>
      </c>
      <c r="H177" s="37"/>
      <c r="I177" s="31">
        <v>658.33</v>
      </c>
      <c r="J177" s="406"/>
    </row>
    <row r="178" spans="1:10" s="1" customFormat="1" ht="30" customHeight="1">
      <c r="A178" s="417"/>
      <c r="B178" s="417"/>
      <c r="C178" s="35" t="s">
        <v>352</v>
      </c>
      <c r="D178" s="36" t="s">
        <v>17</v>
      </c>
      <c r="E178" s="37">
        <v>900</v>
      </c>
      <c r="F178" s="37">
        <v>900</v>
      </c>
      <c r="G178" s="37" t="s">
        <v>353</v>
      </c>
      <c r="H178" s="37">
        <v>0</v>
      </c>
      <c r="I178" s="31">
        <v>658.33</v>
      </c>
      <c r="J178" s="406"/>
    </row>
    <row r="179" spans="1:10" s="1" customFormat="1" ht="30" customHeight="1">
      <c r="A179" s="417"/>
      <c r="B179" s="417"/>
      <c r="C179" s="35" t="s">
        <v>352</v>
      </c>
      <c r="D179" s="36" t="s">
        <v>17</v>
      </c>
      <c r="E179" s="37">
        <v>200</v>
      </c>
      <c r="F179" s="37">
        <v>200</v>
      </c>
      <c r="G179" s="37" t="s">
        <v>286</v>
      </c>
      <c r="H179" s="37"/>
      <c r="I179" s="31">
        <v>146.30000000000001</v>
      </c>
      <c r="J179" s="406"/>
    </row>
    <row r="180" spans="1:10" s="1" customFormat="1" ht="30" customHeight="1">
      <c r="A180" s="417"/>
      <c r="B180" s="417"/>
      <c r="C180" s="35" t="s">
        <v>141</v>
      </c>
      <c r="D180" s="36" t="s">
        <v>17</v>
      </c>
      <c r="E180" s="37">
        <v>1500</v>
      </c>
      <c r="F180" s="37">
        <v>750</v>
      </c>
      <c r="G180" s="37" t="s">
        <v>96</v>
      </c>
      <c r="H180" s="37">
        <v>0</v>
      </c>
      <c r="I180" s="31">
        <v>548.61</v>
      </c>
      <c r="J180" s="406"/>
    </row>
    <row r="181" spans="1:10" ht="30" customHeight="1">
      <c r="A181" s="376">
        <v>14</v>
      </c>
      <c r="B181" s="368" t="s">
        <v>356</v>
      </c>
      <c r="C181" s="41" t="s">
        <v>263</v>
      </c>
      <c r="D181" s="42" t="s">
        <v>17</v>
      </c>
      <c r="E181" s="43">
        <v>10000</v>
      </c>
      <c r="F181" s="44">
        <v>10000</v>
      </c>
      <c r="G181" s="43" t="s">
        <v>357</v>
      </c>
      <c r="H181" s="43">
        <v>0</v>
      </c>
      <c r="I181" s="57">
        <v>0</v>
      </c>
      <c r="J181" s="351">
        <v>15552.57</v>
      </c>
    </row>
    <row r="182" spans="1:10" ht="30" customHeight="1">
      <c r="A182" s="371"/>
      <c r="B182" s="369"/>
      <c r="C182" s="45"/>
      <c r="D182" s="46"/>
      <c r="E182" s="47">
        <v>5611.2530129999996</v>
      </c>
      <c r="F182" s="48">
        <v>5611.2530129999996</v>
      </c>
      <c r="G182" s="48" t="s">
        <v>358</v>
      </c>
      <c r="H182" s="47">
        <v>5611.2530129999996</v>
      </c>
      <c r="I182" s="58">
        <v>2135.874898</v>
      </c>
      <c r="J182" s="352"/>
    </row>
    <row r="183" spans="1:10" ht="30" customHeight="1">
      <c r="A183" s="371"/>
      <c r="B183" s="371"/>
      <c r="C183" s="49" t="s">
        <v>359</v>
      </c>
      <c r="D183" s="50" t="s">
        <v>20</v>
      </c>
      <c r="E183" s="51">
        <v>9800</v>
      </c>
      <c r="F183" s="52">
        <v>9800</v>
      </c>
      <c r="G183" s="51" t="s">
        <v>360</v>
      </c>
      <c r="H183" s="51">
        <v>0</v>
      </c>
      <c r="I183" s="60">
        <v>0</v>
      </c>
      <c r="J183" s="352"/>
    </row>
    <row r="184" spans="1:10" ht="30" customHeight="1">
      <c r="A184" s="372"/>
      <c r="B184" s="372"/>
      <c r="C184" s="53"/>
      <c r="D184" s="54"/>
      <c r="E184" s="55">
        <v>5547.3607350000002</v>
      </c>
      <c r="F184" s="56">
        <v>5547.3607350000002</v>
      </c>
      <c r="G184" s="56" t="s">
        <v>358</v>
      </c>
      <c r="H184" s="55">
        <v>5547.3607350000002</v>
      </c>
      <c r="I184" s="61">
        <v>2111.5548549999999</v>
      </c>
      <c r="J184" s="353"/>
    </row>
  </sheetData>
  <mergeCells count="52">
    <mergeCell ref="A2:I2"/>
    <mergeCell ref="A4:A12"/>
    <mergeCell ref="A13:A19"/>
    <mergeCell ref="A20:A45"/>
    <mergeCell ref="A46:A47"/>
    <mergeCell ref="A48:A62"/>
    <mergeCell ref="A63:A78"/>
    <mergeCell ref="A79:A91"/>
    <mergeCell ref="A92:A116"/>
    <mergeCell ref="A118:A142"/>
    <mergeCell ref="A143:A157"/>
    <mergeCell ref="A158:A161"/>
    <mergeCell ref="A162:A180"/>
    <mergeCell ref="A181:A184"/>
    <mergeCell ref="B4:B12"/>
    <mergeCell ref="B13:B19"/>
    <mergeCell ref="B20:B45"/>
    <mergeCell ref="B46:B47"/>
    <mergeCell ref="B48:B62"/>
    <mergeCell ref="B63:B78"/>
    <mergeCell ref="B79:B91"/>
    <mergeCell ref="B92:B116"/>
    <mergeCell ref="B118:B142"/>
    <mergeCell ref="B143:B157"/>
    <mergeCell ref="B158:B161"/>
    <mergeCell ref="B162:B180"/>
    <mergeCell ref="B181:B184"/>
    <mergeCell ref="I20:I23"/>
    <mergeCell ref="I24:I27"/>
    <mergeCell ref="I28:I31"/>
    <mergeCell ref="I32:I33"/>
    <mergeCell ref="I34:I35"/>
    <mergeCell ref="I36:I39"/>
    <mergeCell ref="I40:I41"/>
    <mergeCell ref="I42:I43"/>
    <mergeCell ref="I44:I45"/>
    <mergeCell ref="I123:I126"/>
    <mergeCell ref="I128:I129"/>
    <mergeCell ref="I130:I132"/>
    <mergeCell ref="J4:J12"/>
    <mergeCell ref="J13:J19"/>
    <mergeCell ref="J20:J45"/>
    <mergeCell ref="J46:J47"/>
    <mergeCell ref="J48:J62"/>
    <mergeCell ref="J158:J161"/>
    <mergeCell ref="J162:J180"/>
    <mergeCell ref="J181:J184"/>
    <mergeCell ref="J63:J78"/>
    <mergeCell ref="J79:J91"/>
    <mergeCell ref="J92:J116"/>
    <mergeCell ref="J118:J142"/>
    <mergeCell ref="J143:J157"/>
  </mergeCells>
  <phoneticPr fontId="8"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M120"/>
  <sheetViews>
    <sheetView view="pageBreakPreview" zoomScale="60" zoomScaleNormal="75" workbookViewId="0">
      <selection activeCell="C127" sqref="C127"/>
    </sheetView>
  </sheetViews>
  <sheetFormatPr defaultColWidth="8.88671875" defaultRowHeight="19.95" customHeight="1"/>
  <cols>
    <col min="1" max="1" width="7.109375" style="227" customWidth="1"/>
    <col min="2" max="2" width="38.44140625" style="227" customWidth="1"/>
    <col min="3" max="3" width="45.5546875" style="227" bestFit="1" customWidth="1"/>
    <col min="4" max="4" width="20" style="227" customWidth="1"/>
    <col min="5" max="5" width="24.44140625" style="64" bestFit="1" customWidth="1"/>
    <col min="6" max="6" width="22" style="64" bestFit="1" customWidth="1"/>
    <col min="7" max="7" width="25.21875" style="64" customWidth="1"/>
    <col min="8" max="9" width="22.109375" style="64" customWidth="1"/>
    <col min="10" max="10" width="27.6640625" style="64" customWidth="1"/>
    <col min="11" max="11" width="165" style="300" bestFit="1" customWidth="1"/>
    <col min="12" max="12" width="14.44140625" style="227" hidden="1" customWidth="1"/>
    <col min="13" max="13" width="18.21875" style="227" hidden="1" customWidth="1"/>
    <col min="14" max="16384" width="8.88671875" style="227"/>
  </cols>
  <sheetData>
    <row r="1" spans="1:12" ht="19.95" customHeight="1">
      <c r="A1" s="227" t="s">
        <v>0</v>
      </c>
    </row>
    <row r="2" spans="1:12" ht="19.95" customHeight="1">
      <c r="A2" s="426" t="s">
        <v>1</v>
      </c>
      <c r="B2" s="426"/>
      <c r="C2" s="426"/>
      <c r="D2" s="426"/>
      <c r="E2" s="426"/>
      <c r="F2" s="426"/>
      <c r="G2" s="426"/>
      <c r="H2" s="426"/>
      <c r="I2" s="426"/>
      <c r="J2" s="426"/>
    </row>
    <row r="3" spans="1:12" s="62" customFormat="1" ht="60" customHeight="1">
      <c r="A3" s="228" t="s">
        <v>2</v>
      </c>
      <c r="B3" s="228" t="s">
        <v>3</v>
      </c>
      <c r="C3" s="228" t="s">
        <v>4</v>
      </c>
      <c r="D3" s="228" t="s">
        <v>5</v>
      </c>
      <c r="E3" s="223" t="s">
        <v>6</v>
      </c>
      <c r="F3" s="223" t="s">
        <v>7</v>
      </c>
      <c r="G3" s="223" t="s">
        <v>8</v>
      </c>
      <c r="H3" s="223" t="s">
        <v>497</v>
      </c>
      <c r="I3" s="223" t="s">
        <v>605</v>
      </c>
      <c r="J3" s="223" t="s">
        <v>11</v>
      </c>
      <c r="K3" s="306"/>
    </row>
    <row r="4" spans="1:12" s="62" customFormat="1" ht="19.95" customHeight="1">
      <c r="A4" s="388">
        <v>1</v>
      </c>
      <c r="B4" s="388" t="s">
        <v>573</v>
      </c>
      <c r="C4" s="267" t="s">
        <v>393</v>
      </c>
      <c r="D4" s="270" t="s">
        <v>395</v>
      </c>
      <c r="E4" s="268">
        <v>1400</v>
      </c>
      <c r="F4" s="268">
        <v>1400</v>
      </c>
      <c r="G4" s="250" t="s">
        <v>618</v>
      </c>
      <c r="H4" s="268">
        <v>0</v>
      </c>
      <c r="I4" s="268">
        <v>437.5</v>
      </c>
      <c r="J4" s="269">
        <f>F4-H4-I4</f>
        <v>962.5</v>
      </c>
      <c r="K4" s="306" t="s">
        <v>636</v>
      </c>
      <c r="L4" s="92"/>
    </row>
    <row r="5" spans="1:12" s="62" customFormat="1" ht="19.95" customHeight="1">
      <c r="A5" s="387"/>
      <c r="B5" s="387"/>
      <c r="C5" s="267" t="s">
        <v>393</v>
      </c>
      <c r="D5" s="270" t="s">
        <v>395</v>
      </c>
      <c r="E5" s="268">
        <v>600</v>
      </c>
      <c r="F5" s="268">
        <v>600</v>
      </c>
      <c r="G5" s="250" t="s">
        <v>619</v>
      </c>
      <c r="H5" s="268">
        <v>0</v>
      </c>
      <c r="I5" s="268">
        <v>187.5</v>
      </c>
      <c r="J5" s="269">
        <f>F5-H5-I5</f>
        <v>412.5</v>
      </c>
      <c r="K5" s="306" t="s">
        <v>636</v>
      </c>
      <c r="L5" s="92"/>
    </row>
    <row r="6" spans="1:12" s="62" customFormat="1" ht="19.95" customHeight="1">
      <c r="A6" s="387"/>
      <c r="B6" s="387"/>
      <c r="C6" s="71" t="s">
        <v>393</v>
      </c>
      <c r="D6" s="72" t="s">
        <v>39</v>
      </c>
      <c r="E6" s="73">
        <v>3000</v>
      </c>
      <c r="F6" s="73">
        <v>3000</v>
      </c>
      <c r="G6" s="201" t="s">
        <v>420</v>
      </c>
      <c r="H6" s="73">
        <v>0</v>
      </c>
      <c r="I6" s="73">
        <v>937.5</v>
      </c>
      <c r="J6" s="229">
        <f t="shared" ref="J6:J9" si="0">F6-H6-I6</f>
        <v>2062.5</v>
      </c>
      <c r="K6" s="306"/>
      <c r="L6" s="92">
        <f t="shared" ref="L6:L10" si="1">F6-H6-I6</f>
        <v>2062.5</v>
      </c>
    </row>
    <row r="7" spans="1:12" s="62" customFormat="1" ht="19.95" customHeight="1">
      <c r="A7" s="387"/>
      <c r="B7" s="387"/>
      <c r="C7" s="267" t="s">
        <v>617</v>
      </c>
      <c r="D7" s="270" t="s">
        <v>395</v>
      </c>
      <c r="E7" s="268">
        <v>9075</v>
      </c>
      <c r="F7" s="268">
        <v>9075</v>
      </c>
      <c r="G7" s="250" t="s">
        <v>620</v>
      </c>
      <c r="H7" s="268">
        <v>0</v>
      </c>
      <c r="I7" s="268">
        <v>2835.94</v>
      </c>
      <c r="J7" s="269">
        <f>F7-H7-I7</f>
        <v>6239.0599999999995</v>
      </c>
      <c r="K7" s="306" t="s">
        <v>636</v>
      </c>
      <c r="L7" s="92"/>
    </row>
    <row r="8" spans="1:12" s="62" customFormat="1" ht="19.95" customHeight="1">
      <c r="A8" s="387"/>
      <c r="B8" s="387"/>
      <c r="C8" s="311" t="s">
        <v>649</v>
      </c>
      <c r="D8" s="312" t="s">
        <v>395</v>
      </c>
      <c r="E8" s="313">
        <v>5000</v>
      </c>
      <c r="F8" s="313">
        <v>5000</v>
      </c>
      <c r="G8" s="314" t="s">
        <v>421</v>
      </c>
      <c r="H8" s="73">
        <v>0</v>
      </c>
      <c r="I8" s="73">
        <v>1562.5</v>
      </c>
      <c r="J8" s="308">
        <f t="shared" si="0"/>
        <v>3437.5</v>
      </c>
      <c r="K8" s="315" t="s">
        <v>643</v>
      </c>
      <c r="L8" s="92">
        <f t="shared" si="1"/>
        <v>3437.5</v>
      </c>
    </row>
    <row r="9" spans="1:12" s="62" customFormat="1" ht="19.95" customHeight="1">
      <c r="A9" s="389"/>
      <c r="B9" s="389"/>
      <c r="C9" s="317" t="s">
        <v>394</v>
      </c>
      <c r="D9" s="318" t="s">
        <v>395</v>
      </c>
      <c r="E9" s="319">
        <v>5000</v>
      </c>
      <c r="F9" s="319">
        <v>5000</v>
      </c>
      <c r="G9" s="320" t="s">
        <v>422</v>
      </c>
      <c r="H9" s="76">
        <v>0</v>
      </c>
      <c r="I9" s="76">
        <v>1562.5</v>
      </c>
      <c r="J9" s="309">
        <f t="shared" si="0"/>
        <v>3437.5</v>
      </c>
      <c r="K9" s="315" t="s">
        <v>643</v>
      </c>
      <c r="L9" s="92">
        <f t="shared" si="1"/>
        <v>3437.5</v>
      </c>
    </row>
    <row r="10" spans="1:12" ht="19.95" customHeight="1">
      <c r="A10" s="423">
        <v>2</v>
      </c>
      <c r="B10" s="423" t="s">
        <v>396</v>
      </c>
      <c r="C10" s="203" t="s">
        <v>397</v>
      </c>
      <c r="D10" s="204" t="s">
        <v>405</v>
      </c>
      <c r="E10" s="205">
        <v>1190</v>
      </c>
      <c r="F10" s="205">
        <v>1190</v>
      </c>
      <c r="G10" s="199" t="s">
        <v>423</v>
      </c>
      <c r="H10" s="205">
        <v>0</v>
      </c>
      <c r="I10" s="275">
        <v>476</v>
      </c>
      <c r="J10" s="288">
        <f>F10-H10-I10</f>
        <v>714</v>
      </c>
      <c r="L10" s="227">
        <f t="shared" si="1"/>
        <v>714</v>
      </c>
    </row>
    <row r="11" spans="1:12" ht="19.95" customHeight="1">
      <c r="A11" s="423"/>
      <c r="B11" s="425"/>
      <c r="C11" s="207" t="s">
        <v>398</v>
      </c>
      <c r="D11" s="208" t="s">
        <v>405</v>
      </c>
      <c r="E11" s="209">
        <v>3400</v>
      </c>
      <c r="F11" s="209">
        <v>3400</v>
      </c>
      <c r="G11" s="210" t="s">
        <v>452</v>
      </c>
      <c r="H11" s="209">
        <v>1700</v>
      </c>
      <c r="I11" s="294">
        <v>799.76</v>
      </c>
      <c r="J11" s="286">
        <f t="shared" ref="J11:J19" si="2">F11-H11-I11</f>
        <v>900.24</v>
      </c>
    </row>
    <row r="12" spans="1:12" ht="19.95" customHeight="1">
      <c r="A12" s="423"/>
      <c r="B12" s="425"/>
      <c r="C12" s="207" t="s">
        <v>399</v>
      </c>
      <c r="D12" s="208" t="s">
        <v>405</v>
      </c>
      <c r="E12" s="209">
        <v>550</v>
      </c>
      <c r="F12" s="209">
        <v>550</v>
      </c>
      <c r="G12" s="201" t="s">
        <v>424</v>
      </c>
      <c r="H12" s="209">
        <v>0</v>
      </c>
      <c r="I12" s="276">
        <v>220</v>
      </c>
      <c r="J12" s="286">
        <f t="shared" si="2"/>
        <v>330</v>
      </c>
    </row>
    <row r="13" spans="1:12" ht="19.95" customHeight="1">
      <c r="A13" s="423"/>
      <c r="B13" s="425"/>
      <c r="C13" s="207" t="s">
        <v>400</v>
      </c>
      <c r="D13" s="208" t="s">
        <v>406</v>
      </c>
      <c r="E13" s="209">
        <v>1000</v>
      </c>
      <c r="F13" s="209">
        <v>1000</v>
      </c>
      <c r="G13" s="201" t="s">
        <v>425</v>
      </c>
      <c r="H13" s="209">
        <v>0</v>
      </c>
      <c r="I13" s="276">
        <v>500</v>
      </c>
      <c r="J13" s="286">
        <f t="shared" si="2"/>
        <v>500</v>
      </c>
    </row>
    <row r="14" spans="1:12" ht="19.95" customHeight="1">
      <c r="A14" s="423"/>
      <c r="B14" s="425"/>
      <c r="C14" s="207" t="s">
        <v>401</v>
      </c>
      <c r="D14" s="208" t="s">
        <v>407</v>
      </c>
      <c r="E14" s="209">
        <v>1000</v>
      </c>
      <c r="F14" s="209">
        <v>1000</v>
      </c>
      <c r="G14" s="201" t="s">
        <v>426</v>
      </c>
      <c r="H14" s="209">
        <v>0</v>
      </c>
      <c r="I14" s="73">
        <v>0</v>
      </c>
      <c r="J14" s="211">
        <f t="shared" si="2"/>
        <v>1000</v>
      </c>
    </row>
    <row r="15" spans="1:12" ht="19.95" customHeight="1">
      <c r="A15" s="423"/>
      <c r="B15" s="425"/>
      <c r="C15" s="207" t="s">
        <v>402</v>
      </c>
      <c r="D15" s="208" t="s">
        <v>408</v>
      </c>
      <c r="E15" s="212">
        <v>1200</v>
      </c>
      <c r="F15" s="212">
        <v>1200</v>
      </c>
      <c r="G15" s="201" t="s">
        <v>427</v>
      </c>
      <c r="H15" s="209">
        <v>0</v>
      </c>
      <c r="I15" s="276">
        <v>600</v>
      </c>
      <c r="J15" s="286">
        <f t="shared" si="2"/>
        <v>600</v>
      </c>
    </row>
    <row r="16" spans="1:12" ht="19.95" customHeight="1">
      <c r="A16" s="423"/>
      <c r="B16" s="425"/>
      <c r="C16" s="207" t="s">
        <v>402</v>
      </c>
      <c r="D16" s="208" t="s">
        <v>408</v>
      </c>
      <c r="E16" s="212">
        <v>1200</v>
      </c>
      <c r="F16" s="212">
        <v>1200</v>
      </c>
      <c r="G16" s="210" t="s">
        <v>453</v>
      </c>
      <c r="H16" s="209"/>
      <c r="I16" s="276">
        <v>600</v>
      </c>
      <c r="J16" s="286">
        <f t="shared" si="2"/>
        <v>600</v>
      </c>
    </row>
    <row r="17" spans="1:11" ht="19.95" customHeight="1">
      <c r="A17" s="423"/>
      <c r="B17" s="425"/>
      <c r="C17" s="329" t="s">
        <v>403</v>
      </c>
      <c r="D17" s="321" t="s">
        <v>408</v>
      </c>
      <c r="E17" s="322">
        <v>1000</v>
      </c>
      <c r="F17" s="322">
        <v>1000</v>
      </c>
      <c r="G17" s="314" t="s">
        <v>428</v>
      </c>
      <c r="H17" s="209">
        <v>0</v>
      </c>
      <c r="I17" s="276">
        <v>500</v>
      </c>
      <c r="J17" s="286">
        <f t="shared" si="2"/>
        <v>500</v>
      </c>
      <c r="K17" s="315" t="s">
        <v>643</v>
      </c>
    </row>
    <row r="18" spans="1:11" ht="19.95" customHeight="1">
      <c r="A18" s="423"/>
      <c r="B18" s="425"/>
      <c r="C18" s="207" t="s">
        <v>404</v>
      </c>
      <c r="D18" s="208" t="s">
        <v>405</v>
      </c>
      <c r="E18" s="209">
        <v>2300</v>
      </c>
      <c r="F18" s="209">
        <v>2300</v>
      </c>
      <c r="G18" s="201" t="s">
        <v>429</v>
      </c>
      <c r="H18" s="209">
        <v>0</v>
      </c>
      <c r="I18" s="73">
        <v>0</v>
      </c>
      <c r="J18" s="211">
        <f t="shared" si="2"/>
        <v>2300</v>
      </c>
    </row>
    <row r="19" spans="1:11" ht="19.95" customHeight="1">
      <c r="A19" s="423"/>
      <c r="B19" s="425"/>
      <c r="C19" s="332" t="s">
        <v>650</v>
      </c>
      <c r="D19" s="324" t="s">
        <v>405</v>
      </c>
      <c r="E19" s="325">
        <v>1700</v>
      </c>
      <c r="F19" s="325">
        <v>1700</v>
      </c>
      <c r="G19" s="320" t="s">
        <v>430</v>
      </c>
      <c r="H19" s="214">
        <v>0</v>
      </c>
      <c r="I19" s="76">
        <v>0</v>
      </c>
      <c r="J19" s="215">
        <f t="shared" si="2"/>
        <v>1700</v>
      </c>
      <c r="K19" s="315" t="s">
        <v>643</v>
      </c>
    </row>
    <row r="20" spans="1:11" ht="19.95" customHeight="1">
      <c r="A20" s="423">
        <v>3</v>
      </c>
      <c r="B20" s="423" t="s">
        <v>436</v>
      </c>
      <c r="C20" s="278" t="s">
        <v>409</v>
      </c>
      <c r="D20" s="279" t="s">
        <v>416</v>
      </c>
      <c r="E20" s="280">
        <v>1000</v>
      </c>
      <c r="F20" s="280">
        <v>1000</v>
      </c>
      <c r="G20" s="281" t="s">
        <v>622</v>
      </c>
      <c r="H20" s="280">
        <v>0</v>
      </c>
      <c r="I20" s="282">
        <v>100</v>
      </c>
      <c r="J20" s="346">
        <f>F20-H20-I20</f>
        <v>900</v>
      </c>
      <c r="K20" s="300" t="s">
        <v>637</v>
      </c>
    </row>
    <row r="21" spans="1:11" ht="19.95" customHeight="1">
      <c r="A21" s="423"/>
      <c r="B21" s="423"/>
      <c r="C21" s="217" t="s">
        <v>410</v>
      </c>
      <c r="D21" s="208" t="s">
        <v>405</v>
      </c>
      <c r="E21" s="209">
        <v>1000.01</v>
      </c>
      <c r="F21" s="209">
        <v>1000.01</v>
      </c>
      <c r="G21" s="201" t="s">
        <v>419</v>
      </c>
      <c r="H21" s="276">
        <v>416.68</v>
      </c>
      <c r="I21" s="294">
        <v>204.17</v>
      </c>
      <c r="J21" s="347">
        <f t="shared" ref="J21:J28" si="3">F21-H21-I21</f>
        <v>379.15999999999997</v>
      </c>
    </row>
    <row r="22" spans="1:11" ht="19.95" customHeight="1">
      <c r="A22" s="423"/>
      <c r="B22" s="423"/>
      <c r="C22" s="295" t="s">
        <v>411</v>
      </c>
      <c r="D22" s="296" t="s">
        <v>405</v>
      </c>
      <c r="E22" s="297">
        <v>1000</v>
      </c>
      <c r="F22" s="297">
        <v>1000</v>
      </c>
      <c r="G22" s="298" t="s">
        <v>431</v>
      </c>
      <c r="H22" s="297">
        <v>0</v>
      </c>
      <c r="I22" s="297">
        <v>0</v>
      </c>
      <c r="J22" s="299">
        <f t="shared" si="3"/>
        <v>1000</v>
      </c>
      <c r="K22" s="300" t="s">
        <v>638</v>
      </c>
    </row>
    <row r="23" spans="1:11" s="273" customFormat="1" ht="19.95" customHeight="1">
      <c r="A23" s="423"/>
      <c r="B23" s="423"/>
      <c r="C23" s="295" t="s">
        <v>412</v>
      </c>
      <c r="D23" s="296" t="s">
        <v>405</v>
      </c>
      <c r="E23" s="302">
        <v>500</v>
      </c>
      <c r="F23" s="302">
        <v>500</v>
      </c>
      <c r="G23" s="303" t="s">
        <v>432</v>
      </c>
      <c r="H23" s="297">
        <v>0</v>
      </c>
      <c r="I23" s="302">
        <v>75</v>
      </c>
      <c r="J23" s="304">
        <f t="shared" si="3"/>
        <v>425</v>
      </c>
      <c r="K23" s="300" t="s">
        <v>638</v>
      </c>
    </row>
    <row r="24" spans="1:11" ht="19.95" customHeight="1">
      <c r="A24" s="423"/>
      <c r="B24" s="423"/>
      <c r="C24" s="285" t="s">
        <v>412</v>
      </c>
      <c r="D24" s="284" t="s">
        <v>405</v>
      </c>
      <c r="E24" s="276">
        <v>500</v>
      </c>
      <c r="F24" s="276">
        <v>500</v>
      </c>
      <c r="G24" s="283" t="s">
        <v>629</v>
      </c>
      <c r="H24" s="209">
        <v>0</v>
      </c>
      <c r="I24" s="276">
        <v>75</v>
      </c>
      <c r="J24" s="347">
        <f t="shared" si="3"/>
        <v>425</v>
      </c>
    </row>
    <row r="25" spans="1:11" ht="19.95" customHeight="1">
      <c r="A25" s="423"/>
      <c r="B25" s="423"/>
      <c r="C25" s="326" t="s">
        <v>651</v>
      </c>
      <c r="D25" s="327" t="s">
        <v>405</v>
      </c>
      <c r="E25" s="323">
        <v>500</v>
      </c>
      <c r="F25" s="323">
        <v>500</v>
      </c>
      <c r="G25" s="328" t="s">
        <v>630</v>
      </c>
      <c r="H25" s="209">
        <v>0</v>
      </c>
      <c r="I25" s="276">
        <v>75</v>
      </c>
      <c r="J25" s="347">
        <f t="shared" si="3"/>
        <v>425</v>
      </c>
      <c r="K25" s="315" t="s">
        <v>643</v>
      </c>
    </row>
    <row r="26" spans="1:11" s="273" customFormat="1" ht="19.95" customHeight="1">
      <c r="A26" s="423"/>
      <c r="B26" s="423"/>
      <c r="C26" s="301" t="s">
        <v>627</v>
      </c>
      <c r="D26" s="296" t="s">
        <v>405</v>
      </c>
      <c r="E26" s="302">
        <f>2000-500</f>
        <v>1500</v>
      </c>
      <c r="F26" s="302">
        <f>2000-500</f>
        <v>1500</v>
      </c>
      <c r="G26" s="328" t="s">
        <v>528</v>
      </c>
      <c r="H26" s="297">
        <v>0</v>
      </c>
      <c r="I26" s="302">
        <f>300-75</f>
        <v>225</v>
      </c>
      <c r="J26" s="299">
        <f t="shared" si="3"/>
        <v>1275</v>
      </c>
      <c r="K26" s="300" t="s">
        <v>644</v>
      </c>
    </row>
    <row r="27" spans="1:11" s="273" customFormat="1" ht="19.95" customHeight="1">
      <c r="A27" s="423"/>
      <c r="B27" s="423"/>
      <c r="C27" s="217" t="s">
        <v>413</v>
      </c>
      <c r="D27" s="208" t="s">
        <v>418</v>
      </c>
      <c r="E27" s="209">
        <v>3000</v>
      </c>
      <c r="F27" s="209">
        <v>3000</v>
      </c>
      <c r="G27" s="201" t="s">
        <v>433</v>
      </c>
      <c r="H27" s="209">
        <v>0</v>
      </c>
      <c r="I27" s="294">
        <v>625</v>
      </c>
      <c r="J27" s="348">
        <f t="shared" si="3"/>
        <v>2375</v>
      </c>
      <c r="K27" s="300"/>
    </row>
    <row r="28" spans="1:11" ht="19.95" customHeight="1">
      <c r="A28" s="423"/>
      <c r="B28" s="423"/>
      <c r="C28" s="217" t="s">
        <v>414</v>
      </c>
      <c r="D28" s="208" t="s">
        <v>405</v>
      </c>
      <c r="E28" s="209">
        <v>1000</v>
      </c>
      <c r="F28" s="209">
        <v>1000</v>
      </c>
      <c r="G28" s="283" t="s">
        <v>628</v>
      </c>
      <c r="H28" s="209">
        <v>0</v>
      </c>
      <c r="I28" s="276">
        <v>500</v>
      </c>
      <c r="J28" s="348">
        <f t="shared" si="3"/>
        <v>500</v>
      </c>
    </row>
    <row r="29" spans="1:11" ht="19.95" customHeight="1">
      <c r="A29" s="423"/>
      <c r="B29" s="423"/>
      <c r="C29" s="329" t="s">
        <v>415</v>
      </c>
      <c r="D29" s="321" t="s">
        <v>405</v>
      </c>
      <c r="E29" s="322">
        <v>1000</v>
      </c>
      <c r="F29" s="322">
        <v>1000</v>
      </c>
      <c r="G29" s="314" t="s">
        <v>435</v>
      </c>
      <c r="H29" s="209">
        <v>0</v>
      </c>
      <c r="I29" s="276">
        <v>500</v>
      </c>
      <c r="J29" s="348">
        <f>F29-H29-I29</f>
        <v>500</v>
      </c>
      <c r="K29" s="316" t="s">
        <v>642</v>
      </c>
    </row>
    <row r="30" spans="1:11" ht="19.95" customHeight="1">
      <c r="A30" s="423"/>
      <c r="B30" s="423"/>
      <c r="C30" s="217" t="s">
        <v>402</v>
      </c>
      <c r="D30" s="208" t="s">
        <v>408</v>
      </c>
      <c r="E30" s="276">
        <v>1500</v>
      </c>
      <c r="F30" s="276">
        <v>1500</v>
      </c>
      <c r="G30" s="283" t="s">
        <v>432</v>
      </c>
      <c r="H30" s="209">
        <v>0</v>
      </c>
      <c r="I30" s="294">
        <v>137.44999999999999</v>
      </c>
      <c r="J30" s="347">
        <f>F30-H30-I30</f>
        <v>1362.55</v>
      </c>
    </row>
    <row r="31" spans="1:11" ht="19.95" customHeight="1">
      <c r="A31" s="423"/>
      <c r="B31" s="423"/>
      <c r="C31" s="290" t="s">
        <v>402</v>
      </c>
      <c r="D31" s="291" t="s">
        <v>626</v>
      </c>
      <c r="E31" s="277">
        <v>1500</v>
      </c>
      <c r="F31" s="277">
        <v>1500</v>
      </c>
      <c r="G31" s="292" t="s">
        <v>625</v>
      </c>
      <c r="H31" s="214">
        <v>0</v>
      </c>
      <c r="I31" s="305">
        <v>137.44999999999999</v>
      </c>
      <c r="J31" s="349">
        <f>F31-H31-I31</f>
        <v>1362.55</v>
      </c>
    </row>
    <row r="32" spans="1:11" ht="19.95" customHeight="1">
      <c r="A32" s="423">
        <v>4</v>
      </c>
      <c r="B32" s="423" t="s">
        <v>437</v>
      </c>
      <c r="C32" s="216" t="s">
        <v>438</v>
      </c>
      <c r="D32" s="204" t="s">
        <v>405</v>
      </c>
      <c r="E32" s="205">
        <v>1500</v>
      </c>
      <c r="F32" s="205">
        <v>1500</v>
      </c>
      <c r="G32" s="219" t="s">
        <v>454</v>
      </c>
      <c r="H32" s="205">
        <v>0</v>
      </c>
      <c r="I32" s="205">
        <v>622.35</v>
      </c>
      <c r="J32" s="206">
        <f>F32-H32-I32</f>
        <v>877.65</v>
      </c>
    </row>
    <row r="33" spans="1:11" ht="19.95" customHeight="1">
      <c r="A33" s="423"/>
      <c r="B33" s="423"/>
      <c r="C33" s="217" t="s">
        <v>439</v>
      </c>
      <c r="D33" s="208" t="s">
        <v>406</v>
      </c>
      <c r="E33" s="209">
        <v>500</v>
      </c>
      <c r="F33" s="209">
        <v>500</v>
      </c>
      <c r="G33" s="220" t="s">
        <v>455</v>
      </c>
      <c r="H33" s="209">
        <v>0</v>
      </c>
      <c r="I33" s="209">
        <v>207.45</v>
      </c>
      <c r="J33" s="211">
        <f t="shared" ref="J33:J48" si="4">F33-H33-I33</f>
        <v>292.55</v>
      </c>
    </row>
    <row r="34" spans="1:11" ht="19.95" customHeight="1">
      <c r="A34" s="423"/>
      <c r="B34" s="423"/>
      <c r="C34" s="217" t="s">
        <v>439</v>
      </c>
      <c r="D34" s="208" t="s">
        <v>406</v>
      </c>
      <c r="E34" s="209">
        <v>1600</v>
      </c>
      <c r="F34" s="209">
        <v>1600</v>
      </c>
      <c r="G34" s="220" t="s">
        <v>456</v>
      </c>
      <c r="H34" s="209">
        <v>0</v>
      </c>
      <c r="I34" s="209">
        <v>663.84</v>
      </c>
      <c r="J34" s="211">
        <f t="shared" si="4"/>
        <v>936.16</v>
      </c>
    </row>
    <row r="35" spans="1:11" ht="19.95" customHeight="1">
      <c r="A35" s="423"/>
      <c r="B35" s="423"/>
      <c r="C35" s="217" t="s">
        <v>440</v>
      </c>
      <c r="D35" s="208" t="s">
        <v>408</v>
      </c>
      <c r="E35" s="209">
        <v>750</v>
      </c>
      <c r="F35" s="209">
        <v>750</v>
      </c>
      <c r="G35" s="220" t="s">
        <v>457</v>
      </c>
      <c r="H35" s="209">
        <v>0</v>
      </c>
      <c r="I35" s="209">
        <v>311.18</v>
      </c>
      <c r="J35" s="211">
        <f t="shared" si="4"/>
        <v>438.82</v>
      </c>
    </row>
    <row r="36" spans="1:11" ht="19.95" customHeight="1">
      <c r="A36" s="423"/>
      <c r="B36" s="423"/>
      <c r="C36" s="217" t="s">
        <v>440</v>
      </c>
      <c r="D36" s="208" t="s">
        <v>408</v>
      </c>
      <c r="E36" s="209">
        <v>500</v>
      </c>
      <c r="F36" s="209">
        <v>500</v>
      </c>
      <c r="G36" s="220" t="s">
        <v>458</v>
      </c>
      <c r="H36" s="209">
        <v>0</v>
      </c>
      <c r="I36" s="209">
        <v>207.45</v>
      </c>
      <c r="J36" s="211">
        <f t="shared" si="4"/>
        <v>292.55</v>
      </c>
    </row>
    <row r="37" spans="1:11" s="236" customFormat="1" ht="19.95" customHeight="1">
      <c r="A37" s="423"/>
      <c r="B37" s="423"/>
      <c r="C37" s="247" t="s">
        <v>615</v>
      </c>
      <c r="D37" s="248" t="s">
        <v>584</v>
      </c>
      <c r="E37" s="249">
        <v>900</v>
      </c>
      <c r="F37" s="249">
        <v>900</v>
      </c>
      <c r="G37" s="250" t="s">
        <v>616</v>
      </c>
      <c r="H37" s="249">
        <v>0</v>
      </c>
      <c r="I37" s="249">
        <v>373.41</v>
      </c>
      <c r="J37" s="251">
        <f t="shared" si="4"/>
        <v>526.58999999999992</v>
      </c>
      <c r="K37" s="300" t="s">
        <v>637</v>
      </c>
    </row>
    <row r="38" spans="1:11" ht="19.95" customHeight="1">
      <c r="A38" s="423"/>
      <c r="B38" s="423"/>
      <c r="C38" s="217" t="s">
        <v>441</v>
      </c>
      <c r="D38" s="208" t="s">
        <v>408</v>
      </c>
      <c r="E38" s="209">
        <v>500</v>
      </c>
      <c r="F38" s="209">
        <v>500</v>
      </c>
      <c r="G38" s="220" t="s">
        <v>459</v>
      </c>
      <c r="H38" s="209">
        <v>0</v>
      </c>
      <c r="I38" s="209">
        <v>207.45</v>
      </c>
      <c r="J38" s="211">
        <f t="shared" si="4"/>
        <v>292.55</v>
      </c>
    </row>
    <row r="39" spans="1:11" ht="19.95" customHeight="1">
      <c r="A39" s="423"/>
      <c r="B39" s="423"/>
      <c r="C39" s="217" t="s">
        <v>441</v>
      </c>
      <c r="D39" s="208" t="s">
        <v>408</v>
      </c>
      <c r="E39" s="209">
        <v>500</v>
      </c>
      <c r="F39" s="209">
        <v>500</v>
      </c>
      <c r="G39" s="220" t="s">
        <v>460</v>
      </c>
      <c r="H39" s="209">
        <v>0</v>
      </c>
      <c r="I39" s="209">
        <v>207.45</v>
      </c>
      <c r="J39" s="211">
        <f t="shared" si="4"/>
        <v>292.55</v>
      </c>
    </row>
    <row r="40" spans="1:11" ht="19.95" customHeight="1">
      <c r="A40" s="423"/>
      <c r="B40" s="423"/>
      <c r="C40" s="217" t="s">
        <v>442</v>
      </c>
      <c r="D40" s="208" t="s">
        <v>405</v>
      </c>
      <c r="E40" s="209">
        <v>900</v>
      </c>
      <c r="F40" s="209">
        <v>900</v>
      </c>
      <c r="G40" s="220" t="s">
        <v>460</v>
      </c>
      <c r="H40" s="209">
        <v>0</v>
      </c>
      <c r="I40" s="209">
        <v>373.41</v>
      </c>
      <c r="J40" s="211">
        <f t="shared" si="4"/>
        <v>526.58999999999992</v>
      </c>
    </row>
    <row r="41" spans="1:11" ht="19.95" customHeight="1">
      <c r="A41" s="423"/>
      <c r="B41" s="423"/>
      <c r="C41" s="217" t="s">
        <v>443</v>
      </c>
      <c r="D41" s="208" t="s">
        <v>408</v>
      </c>
      <c r="E41" s="209">
        <v>750</v>
      </c>
      <c r="F41" s="209">
        <v>750</v>
      </c>
      <c r="G41" s="220" t="s">
        <v>461</v>
      </c>
      <c r="H41" s="209">
        <v>0</v>
      </c>
      <c r="I41" s="209">
        <v>311.18</v>
      </c>
      <c r="J41" s="211">
        <f t="shared" si="4"/>
        <v>438.82</v>
      </c>
    </row>
    <row r="42" spans="1:11" ht="19.95" customHeight="1">
      <c r="A42" s="423"/>
      <c r="B42" s="423"/>
      <c r="C42" s="217" t="s">
        <v>443</v>
      </c>
      <c r="D42" s="208" t="s">
        <v>408</v>
      </c>
      <c r="E42" s="209">
        <v>750</v>
      </c>
      <c r="F42" s="209">
        <v>750</v>
      </c>
      <c r="G42" s="220" t="s">
        <v>462</v>
      </c>
      <c r="H42" s="209">
        <v>0</v>
      </c>
      <c r="I42" s="209">
        <v>311.18</v>
      </c>
      <c r="J42" s="211">
        <f t="shared" si="4"/>
        <v>438.82</v>
      </c>
    </row>
    <row r="43" spans="1:11" ht="19.95" customHeight="1">
      <c r="A43" s="423"/>
      <c r="B43" s="423"/>
      <c r="C43" s="329" t="s">
        <v>444</v>
      </c>
      <c r="D43" s="321" t="s">
        <v>405</v>
      </c>
      <c r="E43" s="322">
        <v>1000</v>
      </c>
      <c r="F43" s="322">
        <v>1000</v>
      </c>
      <c r="G43" s="330" t="s">
        <v>463</v>
      </c>
      <c r="H43" s="209">
        <v>0</v>
      </c>
      <c r="I43" s="209">
        <v>414.9</v>
      </c>
      <c r="J43" s="211">
        <f t="shared" si="4"/>
        <v>585.1</v>
      </c>
      <c r="K43" s="316" t="s">
        <v>642</v>
      </c>
    </row>
    <row r="44" spans="1:11" ht="19.95" customHeight="1">
      <c r="A44" s="423"/>
      <c r="B44" s="423"/>
      <c r="C44" s="329" t="s">
        <v>444</v>
      </c>
      <c r="D44" s="321" t="s">
        <v>405</v>
      </c>
      <c r="E44" s="322">
        <v>1000</v>
      </c>
      <c r="F44" s="322">
        <v>1000</v>
      </c>
      <c r="G44" s="330" t="s">
        <v>464</v>
      </c>
      <c r="H44" s="209">
        <v>0</v>
      </c>
      <c r="I44" s="209">
        <v>414.9</v>
      </c>
      <c r="J44" s="211">
        <f t="shared" si="4"/>
        <v>585.1</v>
      </c>
      <c r="K44" s="316" t="s">
        <v>642</v>
      </c>
    </row>
    <row r="45" spans="1:11" ht="19.95" customHeight="1">
      <c r="A45" s="423"/>
      <c r="B45" s="423"/>
      <c r="C45" s="329" t="s">
        <v>445</v>
      </c>
      <c r="D45" s="321" t="s">
        <v>405</v>
      </c>
      <c r="E45" s="322">
        <v>1000</v>
      </c>
      <c r="F45" s="322">
        <v>1000</v>
      </c>
      <c r="G45" s="330" t="s">
        <v>465</v>
      </c>
      <c r="H45" s="209">
        <v>0</v>
      </c>
      <c r="I45" s="209">
        <v>414.9</v>
      </c>
      <c r="J45" s="211">
        <f t="shared" si="4"/>
        <v>585.1</v>
      </c>
      <c r="K45" s="316" t="s">
        <v>642</v>
      </c>
    </row>
    <row r="46" spans="1:11" ht="19.95" customHeight="1">
      <c r="A46" s="423"/>
      <c r="B46" s="423"/>
      <c r="C46" s="329" t="s">
        <v>446</v>
      </c>
      <c r="D46" s="321" t="s">
        <v>405</v>
      </c>
      <c r="E46" s="322">
        <v>600</v>
      </c>
      <c r="F46" s="322">
        <v>600</v>
      </c>
      <c r="G46" s="330" t="s">
        <v>430</v>
      </c>
      <c r="H46" s="209">
        <v>0</v>
      </c>
      <c r="I46" s="209">
        <v>248.94</v>
      </c>
      <c r="J46" s="211">
        <f t="shared" si="4"/>
        <v>351.06</v>
      </c>
      <c r="K46" s="316" t="s">
        <v>642</v>
      </c>
    </row>
    <row r="47" spans="1:11" ht="19.95" customHeight="1">
      <c r="A47" s="423"/>
      <c r="B47" s="423"/>
      <c r="C47" s="217" t="s">
        <v>447</v>
      </c>
      <c r="D47" s="208" t="s">
        <v>405</v>
      </c>
      <c r="E47" s="209">
        <v>2000</v>
      </c>
      <c r="F47" s="209">
        <v>2000</v>
      </c>
      <c r="G47" s="220" t="s">
        <v>455</v>
      </c>
      <c r="H47" s="209">
        <v>0</v>
      </c>
      <c r="I47" s="209">
        <v>415.96</v>
      </c>
      <c r="J47" s="211">
        <f t="shared" si="4"/>
        <v>1584.04</v>
      </c>
    </row>
    <row r="48" spans="1:11" ht="19.95" customHeight="1">
      <c r="A48" s="423"/>
      <c r="B48" s="423"/>
      <c r="C48" s="218" t="s">
        <v>440</v>
      </c>
      <c r="D48" s="213" t="s">
        <v>408</v>
      </c>
      <c r="E48" s="214">
        <v>1250</v>
      </c>
      <c r="F48" s="214">
        <v>1250</v>
      </c>
      <c r="G48" s="221" t="s">
        <v>466</v>
      </c>
      <c r="H48" s="214">
        <v>0</v>
      </c>
      <c r="I48" s="214">
        <v>259.98</v>
      </c>
      <c r="J48" s="215">
        <f t="shared" si="4"/>
        <v>990.02</v>
      </c>
    </row>
    <row r="49" spans="1:11" ht="19.95" customHeight="1">
      <c r="A49" s="423">
        <v>5</v>
      </c>
      <c r="B49" s="424" t="s">
        <v>467</v>
      </c>
      <c r="C49" s="216" t="s">
        <v>468</v>
      </c>
      <c r="D49" s="204" t="s">
        <v>470</v>
      </c>
      <c r="E49" s="205">
        <v>16200</v>
      </c>
      <c r="F49" s="205">
        <v>16200</v>
      </c>
      <c r="G49" s="219" t="s">
        <v>472</v>
      </c>
      <c r="H49" s="205">
        <v>0</v>
      </c>
      <c r="I49" s="205">
        <v>10000</v>
      </c>
      <c r="J49" s="206">
        <f>F49-H49-I49</f>
        <v>6200</v>
      </c>
    </row>
    <row r="50" spans="1:11" ht="19.95" customHeight="1">
      <c r="A50" s="423"/>
      <c r="B50" s="424"/>
      <c r="C50" s="218" t="s">
        <v>469</v>
      </c>
      <c r="D50" s="213" t="s">
        <v>418</v>
      </c>
      <c r="E50" s="214">
        <v>30000</v>
      </c>
      <c r="F50" s="214">
        <v>30000</v>
      </c>
      <c r="G50" s="221" t="s">
        <v>473</v>
      </c>
      <c r="H50" s="214">
        <v>0</v>
      </c>
      <c r="I50" s="214">
        <v>25500</v>
      </c>
      <c r="J50" s="215">
        <f>F50-H50-I50</f>
        <v>4500</v>
      </c>
    </row>
    <row r="51" spans="1:11" ht="19.95" customHeight="1">
      <c r="A51" s="397">
        <v>6</v>
      </c>
      <c r="B51" s="397" t="s">
        <v>474</v>
      </c>
      <c r="C51" s="216" t="s">
        <v>475</v>
      </c>
      <c r="D51" s="204" t="s">
        <v>418</v>
      </c>
      <c r="E51" s="205">
        <v>1000</v>
      </c>
      <c r="F51" s="205">
        <v>1000</v>
      </c>
      <c r="G51" s="219" t="s">
        <v>479</v>
      </c>
      <c r="H51" s="205">
        <v>0</v>
      </c>
      <c r="I51" s="205">
        <v>325</v>
      </c>
      <c r="J51" s="206">
        <f>F51-H51-I51</f>
        <v>675</v>
      </c>
    </row>
    <row r="52" spans="1:11" ht="19.95" customHeight="1">
      <c r="A52" s="398"/>
      <c r="B52" s="398"/>
      <c r="C52" s="217" t="s">
        <v>476</v>
      </c>
      <c r="D52" s="208" t="s">
        <v>478</v>
      </c>
      <c r="E52" s="209">
        <v>2000</v>
      </c>
      <c r="F52" s="209">
        <v>2000</v>
      </c>
      <c r="G52" s="220" t="s">
        <v>480</v>
      </c>
      <c r="H52" s="209">
        <v>0</v>
      </c>
      <c r="I52" s="209">
        <v>650</v>
      </c>
      <c r="J52" s="211">
        <f t="shared" ref="J52:J59" si="5">F52-H52-I52</f>
        <v>1350</v>
      </c>
    </row>
    <row r="53" spans="1:11" ht="19.95" customHeight="1">
      <c r="A53" s="398"/>
      <c r="B53" s="398"/>
      <c r="C53" s="217" t="s">
        <v>477</v>
      </c>
      <c r="D53" s="208" t="s">
        <v>418</v>
      </c>
      <c r="E53" s="209">
        <v>1000</v>
      </c>
      <c r="F53" s="209">
        <v>1000</v>
      </c>
      <c r="G53" s="210" t="s">
        <v>481</v>
      </c>
      <c r="H53" s="209">
        <v>0</v>
      </c>
      <c r="I53" s="209">
        <v>325</v>
      </c>
      <c r="J53" s="211">
        <f t="shared" si="5"/>
        <v>675</v>
      </c>
    </row>
    <row r="54" spans="1:11" ht="19.95" customHeight="1">
      <c r="A54" s="398"/>
      <c r="B54" s="398"/>
      <c r="C54" s="217" t="s">
        <v>475</v>
      </c>
      <c r="D54" s="208" t="s">
        <v>418</v>
      </c>
      <c r="E54" s="209">
        <v>2750</v>
      </c>
      <c r="F54" s="209">
        <v>2750</v>
      </c>
      <c r="G54" s="220" t="s">
        <v>479</v>
      </c>
      <c r="H54" s="209">
        <v>0</v>
      </c>
      <c r="I54" s="209">
        <v>0</v>
      </c>
      <c r="J54" s="211">
        <f t="shared" si="5"/>
        <v>2750</v>
      </c>
    </row>
    <row r="55" spans="1:11" s="236" customFormat="1" ht="19.95" customHeight="1">
      <c r="A55" s="398"/>
      <c r="B55" s="398"/>
      <c r="C55" s="247" t="s">
        <v>606</v>
      </c>
      <c r="D55" s="248" t="s">
        <v>610</v>
      </c>
      <c r="E55" s="249">
        <v>2000</v>
      </c>
      <c r="F55" s="249">
        <v>2000</v>
      </c>
      <c r="G55" s="250" t="s">
        <v>611</v>
      </c>
      <c r="H55" s="249">
        <v>0</v>
      </c>
      <c r="I55" s="249">
        <v>650</v>
      </c>
      <c r="J55" s="251">
        <f t="shared" si="5"/>
        <v>1350</v>
      </c>
      <c r="K55" s="300" t="s">
        <v>637</v>
      </c>
    </row>
    <row r="56" spans="1:11" s="236" customFormat="1" ht="19.95" customHeight="1">
      <c r="A56" s="398"/>
      <c r="B56" s="398"/>
      <c r="C56" s="247" t="s">
        <v>607</v>
      </c>
      <c r="D56" s="248" t="s">
        <v>610</v>
      </c>
      <c r="E56" s="249">
        <v>3000</v>
      </c>
      <c r="F56" s="249">
        <v>3000</v>
      </c>
      <c r="G56" s="250" t="s">
        <v>612</v>
      </c>
      <c r="H56" s="249">
        <v>0</v>
      </c>
      <c r="I56" s="249">
        <v>2970</v>
      </c>
      <c r="J56" s="251">
        <f t="shared" si="5"/>
        <v>30</v>
      </c>
      <c r="K56" s="300" t="s">
        <v>637</v>
      </c>
    </row>
    <row r="57" spans="1:11" s="236" customFormat="1" ht="19.95" customHeight="1">
      <c r="A57" s="398"/>
      <c r="B57" s="398"/>
      <c r="C57" s="247" t="s">
        <v>608</v>
      </c>
      <c r="D57" s="248" t="s">
        <v>610</v>
      </c>
      <c r="E57" s="249">
        <v>3000</v>
      </c>
      <c r="F57" s="249">
        <v>3000</v>
      </c>
      <c r="G57" s="330" t="s">
        <v>613</v>
      </c>
      <c r="H57" s="249">
        <v>0</v>
      </c>
      <c r="I57" s="249">
        <v>2970</v>
      </c>
      <c r="J57" s="251">
        <f t="shared" si="5"/>
        <v>30</v>
      </c>
      <c r="K57" s="300" t="s">
        <v>645</v>
      </c>
    </row>
    <row r="58" spans="1:11" s="236" customFormat="1" ht="19.95" customHeight="1">
      <c r="A58" s="399"/>
      <c r="B58" s="399"/>
      <c r="C58" s="252" t="s">
        <v>609</v>
      </c>
      <c r="D58" s="248" t="s">
        <v>610</v>
      </c>
      <c r="E58" s="254">
        <v>2000</v>
      </c>
      <c r="F58" s="254">
        <v>2000</v>
      </c>
      <c r="G58" s="255" t="s">
        <v>614</v>
      </c>
      <c r="H58" s="254">
        <v>0</v>
      </c>
      <c r="I58" s="254">
        <v>1980</v>
      </c>
      <c r="J58" s="256">
        <f t="shared" si="5"/>
        <v>20</v>
      </c>
      <c r="K58" s="300" t="s">
        <v>637</v>
      </c>
    </row>
    <row r="59" spans="1:11" s="236" customFormat="1" ht="19.95" customHeight="1">
      <c r="A59" s="237">
        <v>7</v>
      </c>
      <c r="B59" s="350" t="s">
        <v>602</v>
      </c>
      <c r="C59" s="263" t="s">
        <v>603</v>
      </c>
      <c r="D59" s="264" t="s">
        <v>584</v>
      </c>
      <c r="E59" s="265">
        <v>4000</v>
      </c>
      <c r="F59" s="265">
        <v>4000</v>
      </c>
      <c r="G59" s="338" t="s">
        <v>604</v>
      </c>
      <c r="H59" s="265">
        <v>0</v>
      </c>
      <c r="I59" s="265">
        <v>1200</v>
      </c>
      <c r="J59" s="266">
        <f t="shared" si="5"/>
        <v>2800</v>
      </c>
      <c r="K59" s="300" t="s">
        <v>645</v>
      </c>
    </row>
    <row r="60" spans="1:11" ht="19.95" customHeight="1">
      <c r="A60" s="423">
        <v>8</v>
      </c>
      <c r="B60" s="423" t="s">
        <v>482</v>
      </c>
      <c r="C60" s="216" t="s">
        <v>483</v>
      </c>
      <c r="D60" s="204" t="s">
        <v>407</v>
      </c>
      <c r="E60" s="205">
        <v>10000</v>
      </c>
      <c r="F60" s="205">
        <v>10000</v>
      </c>
      <c r="G60" s="222" t="s">
        <v>489</v>
      </c>
      <c r="H60" s="205">
        <v>0</v>
      </c>
      <c r="I60" s="205">
        <v>4217.16</v>
      </c>
      <c r="J60" s="206">
        <f>F60-H60-I60</f>
        <v>5782.84</v>
      </c>
    </row>
    <row r="61" spans="1:11" ht="19.95" customHeight="1">
      <c r="A61" s="423"/>
      <c r="B61" s="423"/>
      <c r="C61" s="217" t="s">
        <v>401</v>
      </c>
      <c r="D61" s="208" t="s">
        <v>407</v>
      </c>
      <c r="E61" s="209">
        <v>3000</v>
      </c>
      <c r="F61" s="209">
        <v>3000</v>
      </c>
      <c r="G61" s="220" t="s">
        <v>486</v>
      </c>
      <c r="H61" s="209">
        <v>0</v>
      </c>
      <c r="I61" s="209">
        <v>1265.1500000000001</v>
      </c>
      <c r="J61" s="211">
        <f t="shared" ref="J61:J63" si="6">F61-H61-I61</f>
        <v>1734.85</v>
      </c>
    </row>
    <row r="62" spans="1:11" ht="19.95" customHeight="1">
      <c r="A62" s="423"/>
      <c r="B62" s="423"/>
      <c r="C62" s="329" t="s">
        <v>652</v>
      </c>
      <c r="D62" s="321" t="s">
        <v>405</v>
      </c>
      <c r="E62" s="322">
        <v>4500</v>
      </c>
      <c r="F62" s="322">
        <v>4500</v>
      </c>
      <c r="G62" s="331" t="s">
        <v>488</v>
      </c>
      <c r="H62" s="209">
        <v>0</v>
      </c>
      <c r="I62" s="209">
        <v>1897.72</v>
      </c>
      <c r="J62" s="211">
        <f t="shared" si="6"/>
        <v>2602.2799999999997</v>
      </c>
      <c r="K62" s="316" t="s">
        <v>643</v>
      </c>
    </row>
    <row r="63" spans="1:11" ht="19.95" customHeight="1">
      <c r="A63" s="423"/>
      <c r="B63" s="423"/>
      <c r="C63" s="332" t="s">
        <v>484</v>
      </c>
      <c r="D63" s="324" t="s">
        <v>408</v>
      </c>
      <c r="E63" s="325">
        <v>5718</v>
      </c>
      <c r="F63" s="325">
        <v>5718</v>
      </c>
      <c r="G63" s="333" t="s">
        <v>487</v>
      </c>
      <c r="H63" s="214">
        <v>0</v>
      </c>
      <c r="I63" s="214">
        <v>2411.37</v>
      </c>
      <c r="J63" s="215">
        <f t="shared" si="6"/>
        <v>3306.63</v>
      </c>
      <c r="K63" s="316" t="s">
        <v>643</v>
      </c>
    </row>
    <row r="64" spans="1:11" s="236" customFormat="1" ht="19.95" customHeight="1">
      <c r="A64" s="423">
        <v>9</v>
      </c>
      <c r="B64" s="423" t="s">
        <v>596</v>
      </c>
      <c r="C64" s="257" t="s">
        <v>597</v>
      </c>
      <c r="D64" s="258" t="s">
        <v>584</v>
      </c>
      <c r="E64" s="259">
        <v>10000</v>
      </c>
      <c r="F64" s="259">
        <v>10000</v>
      </c>
      <c r="G64" s="261" t="s">
        <v>599</v>
      </c>
      <c r="H64" s="259">
        <v>0</v>
      </c>
      <c r="I64" s="259">
        <v>2156.5300000000002</v>
      </c>
      <c r="J64" s="260">
        <f>F64-H64-I64</f>
        <v>7843.4699999999993</v>
      </c>
      <c r="K64" s="300" t="s">
        <v>639</v>
      </c>
    </row>
    <row r="65" spans="1:11" s="236" customFormat="1" ht="19.95" customHeight="1">
      <c r="A65" s="423"/>
      <c r="B65" s="423"/>
      <c r="C65" s="247" t="s">
        <v>598</v>
      </c>
      <c r="D65" s="248" t="s">
        <v>583</v>
      </c>
      <c r="E65" s="249">
        <v>20000</v>
      </c>
      <c r="F65" s="249">
        <v>15500</v>
      </c>
      <c r="G65" s="262" t="s">
        <v>600</v>
      </c>
      <c r="H65" s="249">
        <v>0</v>
      </c>
      <c r="I65" s="249">
        <v>6685.23</v>
      </c>
      <c r="J65" s="251">
        <f t="shared" ref="J65:J66" si="7">F65-H65-I65</f>
        <v>8814.77</v>
      </c>
      <c r="K65" s="300" t="s">
        <v>640</v>
      </c>
    </row>
    <row r="66" spans="1:11" s="236" customFormat="1" ht="19.95" customHeight="1">
      <c r="A66" s="423"/>
      <c r="B66" s="423"/>
      <c r="C66" s="252" t="s">
        <v>598</v>
      </c>
      <c r="D66" s="253" t="s">
        <v>583</v>
      </c>
      <c r="E66" s="254">
        <v>20000</v>
      </c>
      <c r="F66" s="254">
        <v>4500</v>
      </c>
      <c r="G66" s="339" t="s">
        <v>601</v>
      </c>
      <c r="H66" s="254">
        <v>0</v>
      </c>
      <c r="I66" s="254">
        <v>1940.87</v>
      </c>
      <c r="J66" s="256">
        <f t="shared" si="7"/>
        <v>2559.13</v>
      </c>
      <c r="K66" s="300" t="s">
        <v>646</v>
      </c>
    </row>
    <row r="67" spans="1:11" ht="19.95" customHeight="1">
      <c r="A67" s="397">
        <v>10</v>
      </c>
      <c r="B67" s="397" t="s">
        <v>490</v>
      </c>
      <c r="C67" s="334" t="s">
        <v>653</v>
      </c>
      <c r="D67" s="335" t="s">
        <v>405</v>
      </c>
      <c r="E67" s="336">
        <v>1000</v>
      </c>
      <c r="F67" s="336">
        <v>1000</v>
      </c>
      <c r="G67" s="337" t="s">
        <v>494</v>
      </c>
      <c r="H67" s="205">
        <v>0</v>
      </c>
      <c r="I67" s="205">
        <v>240.46</v>
      </c>
      <c r="J67" s="206">
        <f>F67-H67-I67</f>
        <v>759.54</v>
      </c>
      <c r="K67" s="316" t="s">
        <v>643</v>
      </c>
    </row>
    <row r="68" spans="1:11" ht="19.95" customHeight="1">
      <c r="A68" s="398"/>
      <c r="B68" s="398"/>
      <c r="C68" s="217" t="s">
        <v>491</v>
      </c>
      <c r="D68" s="208" t="s">
        <v>405</v>
      </c>
      <c r="E68" s="73">
        <v>3000</v>
      </c>
      <c r="F68" s="209">
        <v>1500</v>
      </c>
      <c r="G68" s="220" t="s">
        <v>495</v>
      </c>
      <c r="H68" s="209">
        <v>0</v>
      </c>
      <c r="I68" s="209">
        <v>360.69</v>
      </c>
      <c r="J68" s="211">
        <f t="shared" ref="J68:J80" si="8">F68-H68-I68</f>
        <v>1139.31</v>
      </c>
    </row>
    <row r="69" spans="1:11" ht="19.95" customHeight="1">
      <c r="A69" s="398"/>
      <c r="B69" s="398"/>
      <c r="C69" s="217" t="s">
        <v>492</v>
      </c>
      <c r="D69" s="208" t="s">
        <v>405</v>
      </c>
      <c r="E69" s="209">
        <v>3000</v>
      </c>
      <c r="F69" s="209">
        <v>3000</v>
      </c>
      <c r="G69" s="220" t="s">
        <v>496</v>
      </c>
      <c r="H69" s="209">
        <v>0</v>
      </c>
      <c r="I69" s="209">
        <v>721.39</v>
      </c>
      <c r="J69" s="211">
        <f t="shared" si="8"/>
        <v>2278.61</v>
      </c>
    </row>
    <row r="70" spans="1:11" ht="19.95" customHeight="1">
      <c r="A70" s="398"/>
      <c r="B70" s="398"/>
      <c r="C70" s="247" t="s">
        <v>574</v>
      </c>
      <c r="D70" s="248" t="s">
        <v>405</v>
      </c>
      <c r="E70" s="249">
        <v>3800</v>
      </c>
      <c r="F70" s="249">
        <v>3800</v>
      </c>
      <c r="G70" s="250" t="s">
        <v>585</v>
      </c>
      <c r="H70" s="249">
        <v>0</v>
      </c>
      <c r="I70" s="249">
        <v>1045.1600000000001</v>
      </c>
      <c r="J70" s="251">
        <f t="shared" si="8"/>
        <v>2754.84</v>
      </c>
      <c r="K70" s="300" t="s">
        <v>641</v>
      </c>
    </row>
    <row r="71" spans="1:11" ht="19.95" customHeight="1">
      <c r="A71" s="398"/>
      <c r="B71" s="398"/>
      <c r="C71" s="247" t="s">
        <v>575</v>
      </c>
      <c r="D71" s="248" t="s">
        <v>405</v>
      </c>
      <c r="E71" s="249">
        <v>3000</v>
      </c>
      <c r="F71" s="249">
        <v>600</v>
      </c>
      <c r="G71" s="250" t="s">
        <v>586</v>
      </c>
      <c r="H71" s="249">
        <v>0</v>
      </c>
      <c r="I71" s="249">
        <v>165.03</v>
      </c>
      <c r="J71" s="251">
        <f t="shared" si="8"/>
        <v>434.97</v>
      </c>
      <c r="K71" s="300" t="s">
        <v>641</v>
      </c>
    </row>
    <row r="72" spans="1:11" ht="19.95" customHeight="1">
      <c r="A72" s="398"/>
      <c r="B72" s="398"/>
      <c r="C72" s="247" t="s">
        <v>575</v>
      </c>
      <c r="D72" s="248" t="s">
        <v>405</v>
      </c>
      <c r="E72" s="249">
        <v>3000</v>
      </c>
      <c r="F72" s="249">
        <v>2400</v>
      </c>
      <c r="G72" s="250" t="s">
        <v>587</v>
      </c>
      <c r="H72" s="249">
        <v>0</v>
      </c>
      <c r="I72" s="249">
        <v>660.1</v>
      </c>
      <c r="J72" s="251">
        <f t="shared" si="8"/>
        <v>1739.9</v>
      </c>
      <c r="K72" s="300" t="s">
        <v>641</v>
      </c>
    </row>
    <row r="73" spans="1:11" ht="19.95" customHeight="1">
      <c r="A73" s="398"/>
      <c r="B73" s="398"/>
      <c r="C73" s="247" t="s">
        <v>576</v>
      </c>
      <c r="D73" s="248" t="s">
        <v>583</v>
      </c>
      <c r="E73" s="249">
        <v>6000</v>
      </c>
      <c r="F73" s="249">
        <v>2000</v>
      </c>
      <c r="G73" s="250" t="s">
        <v>588</v>
      </c>
      <c r="H73" s="249">
        <v>1200</v>
      </c>
      <c r="I73" s="249">
        <v>715.11</v>
      </c>
      <c r="J73" s="251">
        <f t="shared" si="8"/>
        <v>84.889999999999986</v>
      </c>
      <c r="K73" s="300" t="s">
        <v>641</v>
      </c>
    </row>
    <row r="74" spans="1:11" ht="19.95" customHeight="1">
      <c r="A74" s="398"/>
      <c r="B74" s="398"/>
      <c r="C74" s="247" t="s">
        <v>576</v>
      </c>
      <c r="D74" s="248" t="s">
        <v>583</v>
      </c>
      <c r="E74" s="249">
        <v>6000</v>
      </c>
      <c r="F74" s="249">
        <v>1800</v>
      </c>
      <c r="G74" s="330" t="s">
        <v>589</v>
      </c>
      <c r="H74" s="249">
        <v>0</v>
      </c>
      <c r="I74" s="249">
        <v>0</v>
      </c>
      <c r="J74" s="251">
        <f t="shared" si="8"/>
        <v>1800</v>
      </c>
      <c r="K74" s="300" t="s">
        <v>647</v>
      </c>
    </row>
    <row r="75" spans="1:11" ht="19.95" customHeight="1">
      <c r="A75" s="398"/>
      <c r="B75" s="398"/>
      <c r="C75" s="247" t="s">
        <v>577</v>
      </c>
      <c r="D75" s="248" t="s">
        <v>584</v>
      </c>
      <c r="E75" s="249">
        <v>3500</v>
      </c>
      <c r="F75" s="249">
        <v>3500</v>
      </c>
      <c r="G75" s="250" t="s">
        <v>590</v>
      </c>
      <c r="H75" s="249">
        <v>500</v>
      </c>
      <c r="I75" s="249">
        <v>825.13</v>
      </c>
      <c r="J75" s="251">
        <f t="shared" si="8"/>
        <v>2174.87</v>
      </c>
      <c r="K75" s="300" t="s">
        <v>641</v>
      </c>
    </row>
    <row r="76" spans="1:11" ht="19.95" customHeight="1">
      <c r="A76" s="398"/>
      <c r="B76" s="398"/>
      <c r="C76" s="247" t="s">
        <v>578</v>
      </c>
      <c r="D76" s="248" t="s">
        <v>584</v>
      </c>
      <c r="E76" s="249">
        <v>3000</v>
      </c>
      <c r="F76" s="249">
        <v>3000</v>
      </c>
      <c r="G76" s="250" t="s">
        <v>591</v>
      </c>
      <c r="H76" s="249">
        <v>0</v>
      </c>
      <c r="I76" s="249">
        <v>825.13</v>
      </c>
      <c r="J76" s="251">
        <f t="shared" si="8"/>
        <v>2174.87</v>
      </c>
      <c r="K76" s="300" t="s">
        <v>641</v>
      </c>
    </row>
    <row r="77" spans="1:11" ht="19.95" customHeight="1">
      <c r="A77" s="398"/>
      <c r="B77" s="398"/>
      <c r="C77" s="247" t="s">
        <v>579</v>
      </c>
      <c r="D77" s="248" t="s">
        <v>584</v>
      </c>
      <c r="E77" s="249">
        <v>10000</v>
      </c>
      <c r="F77" s="249">
        <v>10000</v>
      </c>
      <c r="G77" s="250" t="s">
        <v>592</v>
      </c>
      <c r="H77" s="249">
        <v>0</v>
      </c>
      <c r="I77" s="249">
        <v>2750.42</v>
      </c>
      <c r="J77" s="251">
        <f t="shared" si="8"/>
        <v>7249.58</v>
      </c>
      <c r="K77" s="300" t="s">
        <v>641</v>
      </c>
    </row>
    <row r="78" spans="1:11" ht="19.95" customHeight="1">
      <c r="A78" s="398"/>
      <c r="B78" s="398"/>
      <c r="C78" s="247" t="s">
        <v>580</v>
      </c>
      <c r="D78" s="248" t="s">
        <v>583</v>
      </c>
      <c r="E78" s="249">
        <v>5000</v>
      </c>
      <c r="F78" s="249">
        <v>5000</v>
      </c>
      <c r="G78" s="250" t="s">
        <v>593</v>
      </c>
      <c r="H78" s="249">
        <v>0</v>
      </c>
      <c r="I78" s="249">
        <v>1375.21</v>
      </c>
      <c r="J78" s="251">
        <f t="shared" si="8"/>
        <v>3624.79</v>
      </c>
      <c r="K78" s="300" t="s">
        <v>641</v>
      </c>
    </row>
    <row r="79" spans="1:11" ht="19.95" customHeight="1">
      <c r="A79" s="398"/>
      <c r="B79" s="398"/>
      <c r="C79" s="247" t="s">
        <v>581</v>
      </c>
      <c r="D79" s="248" t="s">
        <v>584</v>
      </c>
      <c r="E79" s="249">
        <v>2000</v>
      </c>
      <c r="F79" s="249">
        <v>2000</v>
      </c>
      <c r="G79" s="330" t="s">
        <v>594</v>
      </c>
      <c r="H79" s="249">
        <v>0</v>
      </c>
      <c r="I79" s="249">
        <v>550.08000000000004</v>
      </c>
      <c r="J79" s="251">
        <f t="shared" si="8"/>
        <v>1449.92</v>
      </c>
      <c r="K79" s="300" t="s">
        <v>647</v>
      </c>
    </row>
    <row r="80" spans="1:11" ht="19.95" customHeight="1">
      <c r="A80" s="399"/>
      <c r="B80" s="399"/>
      <c r="C80" s="252" t="s">
        <v>582</v>
      </c>
      <c r="D80" s="248" t="s">
        <v>584</v>
      </c>
      <c r="E80" s="254">
        <v>5597.6</v>
      </c>
      <c r="F80" s="254">
        <v>5597.6</v>
      </c>
      <c r="G80" s="333" t="s">
        <v>595</v>
      </c>
      <c r="H80" s="254">
        <v>5597.6</v>
      </c>
      <c r="I80" s="254">
        <v>0</v>
      </c>
      <c r="J80" s="256">
        <f t="shared" si="8"/>
        <v>0</v>
      </c>
      <c r="K80" s="300" t="s">
        <v>647</v>
      </c>
    </row>
    <row r="81" spans="1:11" ht="19.95" customHeight="1">
      <c r="A81" s="423">
        <v>11</v>
      </c>
      <c r="B81" s="424" t="s">
        <v>498</v>
      </c>
      <c r="C81" s="216" t="s">
        <v>499</v>
      </c>
      <c r="D81" s="204" t="s">
        <v>405</v>
      </c>
      <c r="E81" s="205">
        <v>2000</v>
      </c>
      <c r="F81" s="205">
        <v>2000</v>
      </c>
      <c r="G81" s="219" t="s">
        <v>515</v>
      </c>
      <c r="H81" s="205">
        <v>0</v>
      </c>
      <c r="I81" s="205">
        <v>0</v>
      </c>
      <c r="J81" s="206">
        <f>F81-H81-I81</f>
        <v>2000</v>
      </c>
    </row>
    <row r="82" spans="1:11" ht="19.95" customHeight="1">
      <c r="A82" s="423"/>
      <c r="B82" s="424"/>
      <c r="C82" s="217" t="s">
        <v>483</v>
      </c>
      <c r="D82" s="208" t="s">
        <v>407</v>
      </c>
      <c r="E82" s="209">
        <v>3000</v>
      </c>
      <c r="F82" s="209">
        <v>3000</v>
      </c>
      <c r="G82" s="220" t="s">
        <v>516</v>
      </c>
      <c r="H82" s="209">
        <v>0</v>
      </c>
      <c r="I82" s="209">
        <v>0</v>
      </c>
      <c r="J82" s="211">
        <f t="shared" ref="J82:J120" si="9">F82-H82-I82</f>
        <v>3000</v>
      </c>
    </row>
    <row r="83" spans="1:11" ht="19.95" customHeight="1">
      <c r="A83" s="423"/>
      <c r="B83" s="424"/>
      <c r="C83" s="217" t="s">
        <v>500</v>
      </c>
      <c r="D83" s="208" t="s">
        <v>17</v>
      </c>
      <c r="E83" s="209">
        <v>3000</v>
      </c>
      <c r="F83" s="209">
        <v>3000</v>
      </c>
      <c r="G83" s="220" t="s">
        <v>517</v>
      </c>
      <c r="H83" s="209">
        <v>0</v>
      </c>
      <c r="I83" s="209">
        <v>0</v>
      </c>
      <c r="J83" s="211">
        <f t="shared" si="9"/>
        <v>3000</v>
      </c>
    </row>
    <row r="84" spans="1:11" ht="19.95" customHeight="1">
      <c r="A84" s="423"/>
      <c r="B84" s="424"/>
      <c r="C84" s="217" t="s">
        <v>501</v>
      </c>
      <c r="D84" s="208" t="s">
        <v>17</v>
      </c>
      <c r="E84" s="209">
        <v>3070</v>
      </c>
      <c r="F84" s="209">
        <v>3070</v>
      </c>
      <c r="G84" s="220" t="s">
        <v>518</v>
      </c>
      <c r="H84" s="209">
        <v>0</v>
      </c>
      <c r="I84" s="209">
        <v>0</v>
      </c>
      <c r="J84" s="211">
        <f t="shared" si="9"/>
        <v>3070</v>
      </c>
    </row>
    <row r="85" spans="1:11" ht="19.95" customHeight="1">
      <c r="A85" s="423"/>
      <c r="B85" s="424"/>
      <c r="C85" s="217" t="s">
        <v>501</v>
      </c>
      <c r="D85" s="208" t="s">
        <v>17</v>
      </c>
      <c r="E85" s="209">
        <v>2000</v>
      </c>
      <c r="F85" s="209">
        <v>2000</v>
      </c>
      <c r="G85" s="220" t="s">
        <v>519</v>
      </c>
      <c r="H85" s="209">
        <v>0</v>
      </c>
      <c r="I85" s="209">
        <v>0</v>
      </c>
      <c r="J85" s="211">
        <f t="shared" si="9"/>
        <v>2000</v>
      </c>
    </row>
    <row r="86" spans="1:11" ht="19.95" customHeight="1">
      <c r="A86" s="423"/>
      <c r="B86" s="424"/>
      <c r="C86" s="217" t="s">
        <v>397</v>
      </c>
      <c r="D86" s="208" t="s">
        <v>17</v>
      </c>
      <c r="E86" s="209">
        <v>1000</v>
      </c>
      <c r="F86" s="209">
        <v>1000</v>
      </c>
      <c r="G86" s="220" t="s">
        <v>423</v>
      </c>
      <c r="H86" s="209">
        <v>0</v>
      </c>
      <c r="I86" s="209">
        <v>0</v>
      </c>
      <c r="J86" s="211">
        <f t="shared" si="9"/>
        <v>1000</v>
      </c>
    </row>
    <row r="87" spans="1:11" ht="19.95" customHeight="1">
      <c r="A87" s="423"/>
      <c r="B87" s="424"/>
      <c r="C87" s="217" t="s">
        <v>502</v>
      </c>
      <c r="D87" s="208" t="s">
        <v>17</v>
      </c>
      <c r="E87" s="209">
        <v>2000</v>
      </c>
      <c r="F87" s="209">
        <v>2000</v>
      </c>
      <c r="G87" s="220" t="s">
        <v>521</v>
      </c>
      <c r="H87" s="209">
        <v>0</v>
      </c>
      <c r="I87" s="209">
        <v>0</v>
      </c>
      <c r="J87" s="211">
        <f t="shared" si="9"/>
        <v>2000</v>
      </c>
    </row>
    <row r="88" spans="1:11" ht="19.95" customHeight="1">
      <c r="A88" s="423"/>
      <c r="B88" s="424"/>
      <c r="C88" s="217" t="s">
        <v>503</v>
      </c>
      <c r="D88" s="208" t="s">
        <v>17</v>
      </c>
      <c r="E88" s="209">
        <v>2000</v>
      </c>
      <c r="F88" s="209">
        <v>2000</v>
      </c>
      <c r="G88" s="220" t="s">
        <v>522</v>
      </c>
      <c r="H88" s="209">
        <v>0</v>
      </c>
      <c r="I88" s="209">
        <v>0</v>
      </c>
      <c r="J88" s="211">
        <f t="shared" si="9"/>
        <v>2000</v>
      </c>
    </row>
    <row r="89" spans="1:11" ht="19.95" customHeight="1">
      <c r="A89" s="423"/>
      <c r="B89" s="424"/>
      <c r="C89" s="217" t="s">
        <v>504</v>
      </c>
      <c r="D89" s="208" t="s">
        <v>418</v>
      </c>
      <c r="E89" s="209">
        <v>1500</v>
      </c>
      <c r="F89" s="209">
        <v>1500</v>
      </c>
      <c r="G89" s="220" t="s">
        <v>522</v>
      </c>
      <c r="H89" s="209">
        <v>0</v>
      </c>
      <c r="I89" s="209">
        <v>0</v>
      </c>
      <c r="J89" s="211">
        <f t="shared" si="9"/>
        <v>1500</v>
      </c>
    </row>
    <row r="90" spans="1:11" ht="19.95" customHeight="1">
      <c r="A90" s="423"/>
      <c r="B90" s="424"/>
      <c r="C90" s="217" t="s">
        <v>414</v>
      </c>
      <c r="D90" s="208" t="s">
        <v>17</v>
      </c>
      <c r="E90" s="209">
        <v>1500</v>
      </c>
      <c r="F90" s="209">
        <v>1500</v>
      </c>
      <c r="G90" s="220" t="s">
        <v>523</v>
      </c>
      <c r="H90" s="209">
        <v>0</v>
      </c>
      <c r="I90" s="209">
        <v>0</v>
      </c>
      <c r="J90" s="211">
        <f t="shared" si="9"/>
        <v>1500</v>
      </c>
    </row>
    <row r="91" spans="1:11" ht="19.95" customHeight="1">
      <c r="A91" s="423"/>
      <c r="B91" s="424"/>
      <c r="C91" s="217" t="s">
        <v>505</v>
      </c>
      <c r="D91" s="208" t="s">
        <v>470</v>
      </c>
      <c r="E91" s="209">
        <v>1700</v>
      </c>
      <c r="F91" s="209">
        <v>1700</v>
      </c>
      <c r="G91" s="220" t="s">
        <v>524</v>
      </c>
      <c r="H91" s="209">
        <v>0</v>
      </c>
      <c r="I91" s="209">
        <v>0</v>
      </c>
      <c r="J91" s="211">
        <f t="shared" si="9"/>
        <v>1700</v>
      </c>
    </row>
    <row r="92" spans="1:11" ht="19.95" customHeight="1">
      <c r="A92" s="423"/>
      <c r="B92" s="424"/>
      <c r="C92" s="217" t="s">
        <v>505</v>
      </c>
      <c r="D92" s="208" t="s">
        <v>470</v>
      </c>
      <c r="E92" s="209">
        <v>1000</v>
      </c>
      <c r="F92" s="209">
        <v>1000</v>
      </c>
      <c r="G92" s="220" t="s">
        <v>525</v>
      </c>
      <c r="H92" s="209">
        <v>0</v>
      </c>
      <c r="I92" s="209">
        <v>0</v>
      </c>
      <c r="J92" s="211">
        <f t="shared" si="9"/>
        <v>1000</v>
      </c>
    </row>
    <row r="93" spans="1:11" ht="19.95" customHeight="1">
      <c r="A93" s="423"/>
      <c r="B93" s="424"/>
      <c r="C93" s="217" t="s">
        <v>506</v>
      </c>
      <c r="D93" s="208" t="s">
        <v>405</v>
      </c>
      <c r="E93" s="209">
        <v>1500</v>
      </c>
      <c r="F93" s="209">
        <v>1500</v>
      </c>
      <c r="G93" s="220" t="s">
        <v>526</v>
      </c>
      <c r="H93" s="209">
        <v>0</v>
      </c>
      <c r="I93" s="209">
        <v>0</v>
      </c>
      <c r="J93" s="211">
        <f t="shared" si="9"/>
        <v>1500</v>
      </c>
    </row>
    <row r="94" spans="1:11" ht="19.95" customHeight="1">
      <c r="A94" s="423"/>
      <c r="B94" s="424"/>
      <c r="C94" s="217" t="s">
        <v>507</v>
      </c>
      <c r="D94" s="208" t="s">
        <v>407</v>
      </c>
      <c r="E94" s="209">
        <v>5000</v>
      </c>
      <c r="F94" s="209">
        <v>5000</v>
      </c>
      <c r="G94" s="220" t="s">
        <v>522</v>
      </c>
      <c r="H94" s="209">
        <v>0</v>
      </c>
      <c r="I94" s="209">
        <v>0</v>
      </c>
      <c r="J94" s="211">
        <f t="shared" si="9"/>
        <v>5000</v>
      </c>
    </row>
    <row r="95" spans="1:11" ht="19.95" customHeight="1">
      <c r="A95" s="423"/>
      <c r="B95" s="424"/>
      <c r="C95" s="217" t="s">
        <v>508</v>
      </c>
      <c r="D95" s="208" t="s">
        <v>408</v>
      </c>
      <c r="E95" s="209">
        <v>3600</v>
      </c>
      <c r="F95" s="209">
        <v>3600</v>
      </c>
      <c r="G95" s="220" t="s">
        <v>527</v>
      </c>
      <c r="H95" s="209">
        <v>0</v>
      </c>
      <c r="I95" s="209">
        <v>0</v>
      </c>
      <c r="J95" s="211">
        <f t="shared" si="9"/>
        <v>3600</v>
      </c>
    </row>
    <row r="96" spans="1:11" ht="19.95" customHeight="1">
      <c r="A96" s="423"/>
      <c r="B96" s="424"/>
      <c r="C96" s="329" t="s">
        <v>654</v>
      </c>
      <c r="D96" s="321" t="s">
        <v>405</v>
      </c>
      <c r="E96" s="322">
        <v>800</v>
      </c>
      <c r="F96" s="322">
        <v>800</v>
      </c>
      <c r="G96" s="330" t="s">
        <v>528</v>
      </c>
      <c r="H96" s="209">
        <v>0</v>
      </c>
      <c r="I96" s="209">
        <v>0</v>
      </c>
      <c r="J96" s="211">
        <f t="shared" si="9"/>
        <v>800</v>
      </c>
      <c r="K96" s="316" t="s">
        <v>643</v>
      </c>
    </row>
    <row r="97" spans="1:11" ht="19.95" customHeight="1">
      <c r="A97" s="423"/>
      <c r="B97" s="424"/>
      <c r="C97" s="329" t="s">
        <v>655</v>
      </c>
      <c r="D97" s="321" t="s">
        <v>408</v>
      </c>
      <c r="E97" s="322">
        <v>200</v>
      </c>
      <c r="F97" s="322">
        <v>200</v>
      </c>
      <c r="G97" s="330" t="s">
        <v>428</v>
      </c>
      <c r="H97" s="209">
        <v>0</v>
      </c>
      <c r="I97" s="209">
        <v>0</v>
      </c>
      <c r="J97" s="211">
        <f t="shared" si="9"/>
        <v>200</v>
      </c>
      <c r="K97" s="316" t="s">
        <v>643</v>
      </c>
    </row>
    <row r="98" spans="1:11" ht="19.95" customHeight="1">
      <c r="A98" s="423"/>
      <c r="B98" s="424"/>
      <c r="C98" s="217" t="s">
        <v>509</v>
      </c>
      <c r="D98" s="208" t="s">
        <v>407</v>
      </c>
      <c r="E98" s="209">
        <v>4500</v>
      </c>
      <c r="F98" s="209">
        <v>4500</v>
      </c>
      <c r="G98" s="220" t="s">
        <v>529</v>
      </c>
      <c r="H98" s="209">
        <v>0</v>
      </c>
      <c r="I98" s="209">
        <v>0</v>
      </c>
      <c r="J98" s="211">
        <f t="shared" si="9"/>
        <v>4500</v>
      </c>
    </row>
    <row r="99" spans="1:11" ht="19.95" customHeight="1">
      <c r="A99" s="423"/>
      <c r="B99" s="424"/>
      <c r="C99" s="218" t="s">
        <v>509</v>
      </c>
      <c r="D99" s="213" t="s">
        <v>407</v>
      </c>
      <c r="E99" s="214">
        <v>1500</v>
      </c>
      <c r="F99" s="214">
        <v>1500</v>
      </c>
      <c r="G99" s="221" t="s">
        <v>424</v>
      </c>
      <c r="H99" s="214">
        <v>0</v>
      </c>
      <c r="I99" s="214">
        <v>0</v>
      </c>
      <c r="J99" s="215">
        <f t="shared" si="9"/>
        <v>1500</v>
      </c>
    </row>
    <row r="100" spans="1:11" ht="19.95" customHeight="1">
      <c r="A100" s="230">
        <v>12</v>
      </c>
      <c r="B100" s="340" t="s">
        <v>531</v>
      </c>
      <c r="C100" s="231" t="s">
        <v>532</v>
      </c>
      <c r="D100" s="232" t="s">
        <v>405</v>
      </c>
      <c r="E100" s="233">
        <v>13000</v>
      </c>
      <c r="F100" s="233">
        <v>13000</v>
      </c>
      <c r="G100" s="234" t="s">
        <v>534</v>
      </c>
      <c r="H100" s="233">
        <v>0</v>
      </c>
      <c r="I100" s="233">
        <v>0</v>
      </c>
      <c r="J100" s="235">
        <f t="shared" si="9"/>
        <v>13000</v>
      </c>
    </row>
    <row r="101" spans="1:11" ht="19.95" customHeight="1">
      <c r="A101" s="423">
        <v>13</v>
      </c>
      <c r="B101" s="424" t="s">
        <v>535</v>
      </c>
      <c r="C101" s="216" t="s">
        <v>536</v>
      </c>
      <c r="D101" s="204" t="s">
        <v>546</v>
      </c>
      <c r="E101" s="205">
        <v>1800</v>
      </c>
      <c r="F101" s="205">
        <v>1800</v>
      </c>
      <c r="G101" s="219" t="s">
        <v>550</v>
      </c>
      <c r="H101" s="205">
        <v>0</v>
      </c>
      <c r="I101" s="205">
        <v>553.17999999999995</v>
      </c>
      <c r="J101" s="206">
        <f t="shared" si="9"/>
        <v>1246.8200000000002</v>
      </c>
    </row>
    <row r="102" spans="1:11" ht="19.95" customHeight="1">
      <c r="A102" s="423"/>
      <c r="B102" s="424"/>
      <c r="C102" s="217" t="s">
        <v>536</v>
      </c>
      <c r="D102" s="208" t="s">
        <v>546</v>
      </c>
      <c r="E102" s="209">
        <v>1450</v>
      </c>
      <c r="F102" s="209">
        <v>1450</v>
      </c>
      <c r="G102" s="220" t="s">
        <v>551</v>
      </c>
      <c r="H102" s="209">
        <v>0</v>
      </c>
      <c r="I102" s="209">
        <v>445.62</v>
      </c>
      <c r="J102" s="211">
        <f t="shared" si="9"/>
        <v>1004.38</v>
      </c>
    </row>
    <row r="103" spans="1:11" ht="19.95" customHeight="1">
      <c r="A103" s="423"/>
      <c r="B103" s="424"/>
      <c r="C103" s="217" t="s">
        <v>536</v>
      </c>
      <c r="D103" s="208" t="s">
        <v>546</v>
      </c>
      <c r="E103" s="209">
        <v>1000</v>
      </c>
      <c r="F103" s="209">
        <v>1000</v>
      </c>
      <c r="G103" s="220" t="s">
        <v>552</v>
      </c>
      <c r="H103" s="209">
        <v>0</v>
      </c>
      <c r="I103" s="209">
        <v>307.32</v>
      </c>
      <c r="J103" s="211">
        <f t="shared" si="9"/>
        <v>692.68000000000006</v>
      </c>
    </row>
    <row r="104" spans="1:11" ht="19.95" customHeight="1">
      <c r="A104" s="423"/>
      <c r="B104" s="424"/>
      <c r="C104" s="217" t="s">
        <v>537</v>
      </c>
      <c r="D104" s="208" t="s">
        <v>547</v>
      </c>
      <c r="E104" s="209">
        <v>500</v>
      </c>
      <c r="F104" s="209">
        <v>500</v>
      </c>
      <c r="G104" s="220" t="s">
        <v>553</v>
      </c>
      <c r="H104" s="209">
        <v>0</v>
      </c>
      <c r="I104" s="209">
        <v>153.66</v>
      </c>
      <c r="J104" s="211">
        <f t="shared" si="9"/>
        <v>346.34000000000003</v>
      </c>
    </row>
    <row r="105" spans="1:11" ht="19.95" customHeight="1">
      <c r="A105" s="423"/>
      <c r="B105" s="424"/>
      <c r="C105" s="217" t="s">
        <v>538</v>
      </c>
      <c r="D105" s="208" t="s">
        <v>548</v>
      </c>
      <c r="E105" s="209">
        <v>250</v>
      </c>
      <c r="F105" s="209">
        <v>250</v>
      </c>
      <c r="G105" s="220" t="s">
        <v>554</v>
      </c>
      <c r="H105" s="209">
        <v>0</v>
      </c>
      <c r="I105" s="209">
        <v>76.83</v>
      </c>
      <c r="J105" s="211">
        <f t="shared" si="9"/>
        <v>173.17000000000002</v>
      </c>
    </row>
    <row r="106" spans="1:11" ht="19.95" customHeight="1">
      <c r="A106" s="423"/>
      <c r="B106" s="424"/>
      <c r="C106" s="217" t="s">
        <v>538</v>
      </c>
      <c r="D106" s="208" t="s">
        <v>548</v>
      </c>
      <c r="E106" s="209">
        <v>250</v>
      </c>
      <c r="F106" s="209">
        <v>250</v>
      </c>
      <c r="G106" s="220" t="s">
        <v>555</v>
      </c>
      <c r="H106" s="209">
        <v>0</v>
      </c>
      <c r="I106" s="209">
        <v>76.83</v>
      </c>
      <c r="J106" s="211">
        <f t="shared" si="9"/>
        <v>173.17000000000002</v>
      </c>
    </row>
    <row r="107" spans="1:11" ht="19.95" customHeight="1">
      <c r="A107" s="423"/>
      <c r="B107" s="424"/>
      <c r="C107" s="217" t="s">
        <v>539</v>
      </c>
      <c r="D107" s="208" t="s">
        <v>549</v>
      </c>
      <c r="E107" s="209">
        <v>1900</v>
      </c>
      <c r="F107" s="209">
        <v>1900</v>
      </c>
      <c r="G107" s="220" t="s">
        <v>556</v>
      </c>
      <c r="H107" s="209">
        <v>0</v>
      </c>
      <c r="I107" s="209">
        <v>583.91999999999996</v>
      </c>
      <c r="J107" s="211">
        <f t="shared" si="9"/>
        <v>1316.08</v>
      </c>
    </row>
    <row r="108" spans="1:11" ht="19.95" customHeight="1">
      <c r="A108" s="423"/>
      <c r="B108" s="424"/>
      <c r="C108" s="217" t="s">
        <v>539</v>
      </c>
      <c r="D108" s="208" t="s">
        <v>549</v>
      </c>
      <c r="E108" s="209">
        <v>100</v>
      </c>
      <c r="F108" s="209">
        <v>100</v>
      </c>
      <c r="G108" s="220" t="s">
        <v>557</v>
      </c>
      <c r="H108" s="209">
        <v>0</v>
      </c>
      <c r="I108" s="209">
        <v>30.73</v>
      </c>
      <c r="J108" s="211">
        <f t="shared" si="9"/>
        <v>69.27</v>
      </c>
    </row>
    <row r="109" spans="1:11" ht="19.95" customHeight="1">
      <c r="A109" s="423"/>
      <c r="B109" s="424"/>
      <c r="C109" s="217" t="s">
        <v>540</v>
      </c>
      <c r="D109" s="208" t="s">
        <v>546</v>
      </c>
      <c r="E109" s="209">
        <v>750</v>
      </c>
      <c r="F109" s="209">
        <v>750</v>
      </c>
      <c r="G109" s="220" t="s">
        <v>558</v>
      </c>
      <c r="H109" s="209">
        <v>0</v>
      </c>
      <c r="I109" s="209">
        <v>230.49</v>
      </c>
      <c r="J109" s="211">
        <f t="shared" si="9"/>
        <v>519.51</v>
      </c>
    </row>
    <row r="110" spans="1:11" ht="19.95" customHeight="1">
      <c r="A110" s="423"/>
      <c r="B110" s="424"/>
      <c r="C110" s="217" t="s">
        <v>540</v>
      </c>
      <c r="D110" s="208" t="s">
        <v>546</v>
      </c>
      <c r="E110" s="209">
        <v>607.29</v>
      </c>
      <c r="F110" s="209">
        <v>607.29</v>
      </c>
      <c r="G110" s="220" t="s">
        <v>559</v>
      </c>
      <c r="H110" s="209">
        <v>0</v>
      </c>
      <c r="I110" s="209">
        <v>186.64</v>
      </c>
      <c r="J110" s="211">
        <f t="shared" si="9"/>
        <v>420.65</v>
      </c>
    </row>
    <row r="111" spans="1:11" ht="19.95" customHeight="1">
      <c r="A111" s="423"/>
      <c r="B111" s="424"/>
      <c r="C111" s="217" t="s">
        <v>540</v>
      </c>
      <c r="D111" s="208" t="s">
        <v>546</v>
      </c>
      <c r="E111" s="209">
        <v>392.71</v>
      </c>
      <c r="F111" s="209">
        <v>392.71</v>
      </c>
      <c r="G111" s="220" t="s">
        <v>560</v>
      </c>
      <c r="H111" s="209">
        <v>0</v>
      </c>
      <c r="I111" s="209">
        <v>120.69</v>
      </c>
      <c r="J111" s="211">
        <f t="shared" si="9"/>
        <v>272.02</v>
      </c>
    </row>
    <row r="112" spans="1:11" ht="19.95" customHeight="1">
      <c r="A112" s="423"/>
      <c r="B112" s="424"/>
      <c r="C112" s="217" t="s">
        <v>541</v>
      </c>
      <c r="D112" s="208" t="s">
        <v>546</v>
      </c>
      <c r="E112" s="209">
        <v>1450</v>
      </c>
      <c r="F112" s="209">
        <v>1450</v>
      </c>
      <c r="G112" s="220" t="s">
        <v>561</v>
      </c>
      <c r="H112" s="209">
        <v>0</v>
      </c>
      <c r="I112" s="209">
        <v>445.62</v>
      </c>
      <c r="J112" s="211">
        <f t="shared" si="9"/>
        <v>1004.38</v>
      </c>
    </row>
    <row r="113" spans="1:10" ht="19.95" customHeight="1">
      <c r="A113" s="423"/>
      <c r="B113" s="424"/>
      <c r="C113" s="217" t="s">
        <v>541</v>
      </c>
      <c r="D113" s="208" t="s">
        <v>546</v>
      </c>
      <c r="E113" s="209">
        <v>500</v>
      </c>
      <c r="F113" s="209">
        <v>500</v>
      </c>
      <c r="G113" s="220" t="s">
        <v>562</v>
      </c>
      <c r="H113" s="209">
        <v>0</v>
      </c>
      <c r="I113" s="209">
        <v>153.66</v>
      </c>
      <c r="J113" s="211">
        <f t="shared" si="9"/>
        <v>346.34000000000003</v>
      </c>
    </row>
    <row r="114" spans="1:10" ht="19.95" customHeight="1">
      <c r="A114" s="423"/>
      <c r="B114" s="424"/>
      <c r="C114" s="217" t="s">
        <v>542</v>
      </c>
      <c r="D114" s="208" t="s">
        <v>546</v>
      </c>
      <c r="E114" s="209">
        <v>950</v>
      </c>
      <c r="F114" s="209">
        <v>950</v>
      </c>
      <c r="G114" s="220" t="s">
        <v>563</v>
      </c>
      <c r="H114" s="209">
        <v>0</v>
      </c>
      <c r="I114" s="209">
        <v>291.95999999999998</v>
      </c>
      <c r="J114" s="211">
        <f t="shared" si="9"/>
        <v>658.04</v>
      </c>
    </row>
    <row r="115" spans="1:10" ht="19.95" customHeight="1">
      <c r="A115" s="423"/>
      <c r="B115" s="424"/>
      <c r="C115" s="217" t="s">
        <v>543</v>
      </c>
      <c r="D115" s="208" t="s">
        <v>547</v>
      </c>
      <c r="E115" s="209">
        <v>300</v>
      </c>
      <c r="F115" s="209">
        <v>300</v>
      </c>
      <c r="G115" s="220" t="s">
        <v>564</v>
      </c>
      <c r="H115" s="209">
        <v>0</v>
      </c>
      <c r="I115" s="209">
        <v>92.2</v>
      </c>
      <c r="J115" s="211">
        <f t="shared" si="9"/>
        <v>207.8</v>
      </c>
    </row>
    <row r="116" spans="1:10" ht="19.95" customHeight="1">
      <c r="A116" s="423"/>
      <c r="B116" s="424"/>
      <c r="C116" s="217" t="s">
        <v>544</v>
      </c>
      <c r="D116" s="208" t="s">
        <v>547</v>
      </c>
      <c r="E116" s="209">
        <v>300</v>
      </c>
      <c r="F116" s="209">
        <v>300</v>
      </c>
      <c r="G116" s="220" t="s">
        <v>565</v>
      </c>
      <c r="H116" s="209">
        <v>0</v>
      </c>
      <c r="I116" s="209">
        <v>92.2</v>
      </c>
      <c r="J116" s="211">
        <f t="shared" si="9"/>
        <v>207.8</v>
      </c>
    </row>
    <row r="117" spans="1:10" ht="19.95" customHeight="1">
      <c r="A117" s="423"/>
      <c r="B117" s="424"/>
      <c r="C117" s="217" t="s">
        <v>544</v>
      </c>
      <c r="D117" s="208" t="s">
        <v>547</v>
      </c>
      <c r="E117" s="209">
        <v>750</v>
      </c>
      <c r="F117" s="209">
        <v>750</v>
      </c>
      <c r="G117" s="220" t="s">
        <v>556</v>
      </c>
      <c r="H117" s="209">
        <v>0</v>
      </c>
      <c r="I117" s="209">
        <v>230.49</v>
      </c>
      <c r="J117" s="211">
        <f t="shared" si="9"/>
        <v>519.51</v>
      </c>
    </row>
    <row r="118" spans="1:10" ht="19.95" customHeight="1">
      <c r="A118" s="423"/>
      <c r="B118" s="424"/>
      <c r="C118" s="217" t="s">
        <v>412</v>
      </c>
      <c r="D118" s="208" t="s">
        <v>546</v>
      </c>
      <c r="E118" s="209">
        <v>1950</v>
      </c>
      <c r="F118" s="209">
        <v>1950</v>
      </c>
      <c r="G118" s="220" t="s">
        <v>552</v>
      </c>
      <c r="H118" s="209">
        <v>0</v>
      </c>
      <c r="I118" s="209">
        <v>599.28</v>
      </c>
      <c r="J118" s="211">
        <f t="shared" si="9"/>
        <v>1350.72</v>
      </c>
    </row>
    <row r="119" spans="1:10" ht="19.95" customHeight="1">
      <c r="A119" s="423"/>
      <c r="B119" s="424"/>
      <c r="C119" s="217" t="s">
        <v>545</v>
      </c>
      <c r="D119" s="208" t="s">
        <v>546</v>
      </c>
      <c r="E119" s="212">
        <v>118.2</v>
      </c>
      <c r="F119" s="212">
        <v>118.2</v>
      </c>
      <c r="G119" s="210" t="s">
        <v>566</v>
      </c>
      <c r="H119" s="209">
        <v>0</v>
      </c>
      <c r="I119" s="212">
        <v>36.32</v>
      </c>
      <c r="J119" s="238">
        <f t="shared" si="9"/>
        <v>81.88</v>
      </c>
    </row>
    <row r="120" spans="1:10" ht="19.95" customHeight="1">
      <c r="A120" s="423"/>
      <c r="B120" s="424"/>
      <c r="C120" s="239" t="s">
        <v>545</v>
      </c>
      <c r="D120" s="240" t="s">
        <v>546</v>
      </c>
      <c r="E120" s="241">
        <v>81.8</v>
      </c>
      <c r="F120" s="241">
        <v>81.8</v>
      </c>
      <c r="G120" s="242" t="s">
        <v>567</v>
      </c>
      <c r="H120" s="214">
        <v>0</v>
      </c>
      <c r="I120" s="241">
        <v>25.14</v>
      </c>
      <c r="J120" s="243">
        <f t="shared" si="9"/>
        <v>56.66</v>
      </c>
    </row>
  </sheetData>
  <autoFilter ref="A3:M120"/>
  <mergeCells count="23">
    <mergeCell ref="A101:A120"/>
    <mergeCell ref="B101:B120"/>
    <mergeCell ref="A67:A80"/>
    <mergeCell ref="B67:B80"/>
    <mergeCell ref="A60:A63"/>
    <mergeCell ref="B60:B63"/>
    <mergeCell ref="A81:A99"/>
    <mergeCell ref="B81:B99"/>
    <mergeCell ref="A10:A19"/>
    <mergeCell ref="B10:B19"/>
    <mergeCell ref="A4:A9"/>
    <mergeCell ref="B4:B9"/>
    <mergeCell ref="A2:J2"/>
    <mergeCell ref="A20:A31"/>
    <mergeCell ref="B20:B31"/>
    <mergeCell ref="A64:A66"/>
    <mergeCell ref="B64:B66"/>
    <mergeCell ref="A51:A58"/>
    <mergeCell ref="B51:B58"/>
    <mergeCell ref="A32:A48"/>
    <mergeCell ref="B32:B48"/>
    <mergeCell ref="A49:A50"/>
    <mergeCell ref="B49:B50"/>
  </mergeCells>
  <phoneticPr fontId="8" type="noConversion"/>
  <printOptions horizontalCentered="1"/>
  <pageMargins left="0.70866141732283472" right="0.70866141732283472" top="0.74803149606299213" bottom="0.74803149606299213" header="0.31496062992125984" footer="0.31496062992125984"/>
  <pageSetup paperSize="9" scale="52" orientation="landscape" r:id="rId1"/>
  <rowBreaks count="2" manualBreakCount="2">
    <brk id="50" max="16383" man="1"/>
    <brk id="80" max="16383" man="1"/>
  </rowBreaks>
</worksheet>
</file>

<file path=xl/worksheets/sheet6.xml><?xml version="1.0" encoding="utf-8"?>
<worksheet xmlns="http://schemas.openxmlformats.org/spreadsheetml/2006/main" xmlns:r="http://schemas.openxmlformats.org/officeDocument/2006/relationships">
  <dimension ref="A1:M85"/>
  <sheetViews>
    <sheetView tabSelected="1" view="pageBreakPreview" zoomScale="70" zoomScaleNormal="75" zoomScaleSheetLayoutView="70" workbookViewId="0">
      <selection activeCell="K49" sqref="K49"/>
    </sheetView>
  </sheetViews>
  <sheetFormatPr defaultColWidth="8.88671875" defaultRowHeight="19.95" customHeight="1"/>
  <cols>
    <col min="1" max="1" width="7.109375" style="63" customWidth="1"/>
    <col min="2" max="2" width="55.77734375" style="63" bestFit="1" customWidth="1"/>
    <col min="3" max="3" width="44.21875" style="63" customWidth="1"/>
    <col min="4" max="4" width="17.88671875" style="63" customWidth="1"/>
    <col min="5" max="5" width="24.44140625" style="64" bestFit="1" customWidth="1"/>
    <col min="6" max="6" width="22" style="64" bestFit="1" customWidth="1"/>
    <col min="7" max="7" width="25.21875" style="64" customWidth="1"/>
    <col min="8" max="9" width="22.109375" style="64" customWidth="1"/>
    <col min="10" max="10" width="27.6640625" style="64" customWidth="1"/>
    <col min="11" max="11" width="13.109375" style="63" customWidth="1"/>
    <col min="12" max="12" width="14.44140625" style="63" hidden="1" customWidth="1"/>
    <col min="13" max="13" width="18.21875" style="63" hidden="1" customWidth="1"/>
    <col min="14" max="16384" width="8.88671875" style="63"/>
  </cols>
  <sheetData>
    <row r="1" spans="1:12" ht="19.95" customHeight="1">
      <c r="A1" s="271" t="s">
        <v>621</v>
      </c>
    </row>
    <row r="2" spans="1:12" ht="19.95" customHeight="1">
      <c r="A2" s="426" t="s">
        <v>1</v>
      </c>
      <c r="B2" s="426"/>
      <c r="C2" s="426"/>
      <c r="D2" s="426"/>
      <c r="E2" s="426"/>
      <c r="F2" s="426"/>
      <c r="G2" s="426"/>
      <c r="H2" s="426"/>
      <c r="I2" s="426"/>
      <c r="J2" s="426"/>
    </row>
    <row r="3" spans="1:12" s="62" customFormat="1" ht="60" customHeight="1">
      <c r="A3" s="65" t="s">
        <v>2</v>
      </c>
      <c r="B3" s="65" t="s">
        <v>3</v>
      </c>
      <c r="C3" s="65" t="s">
        <v>4</v>
      </c>
      <c r="D3" s="65" t="s">
        <v>5</v>
      </c>
      <c r="E3" s="67" t="s">
        <v>6</v>
      </c>
      <c r="F3" s="67" t="s">
        <v>7</v>
      </c>
      <c r="G3" s="67" t="s">
        <v>8</v>
      </c>
      <c r="H3" s="223" t="s">
        <v>497</v>
      </c>
      <c r="I3" s="67" t="s">
        <v>10</v>
      </c>
      <c r="J3" s="67" t="s">
        <v>11</v>
      </c>
    </row>
    <row r="4" spans="1:12" s="62" customFormat="1" ht="19.95" customHeight="1">
      <c r="A4" s="310">
        <v>1</v>
      </c>
      <c r="B4" s="310" t="s">
        <v>573</v>
      </c>
      <c r="C4" s="71" t="s">
        <v>393</v>
      </c>
      <c r="D4" s="200" t="s">
        <v>395</v>
      </c>
      <c r="E4" s="73">
        <v>3000</v>
      </c>
      <c r="F4" s="73">
        <v>3000</v>
      </c>
      <c r="G4" s="201" t="s">
        <v>420</v>
      </c>
      <c r="H4" s="73">
        <v>0</v>
      </c>
      <c r="I4" s="73">
        <v>937.5</v>
      </c>
      <c r="J4" s="225">
        <f t="shared" ref="J4" si="0">F4-H4-I4</f>
        <v>2062.5</v>
      </c>
      <c r="L4" s="92">
        <f t="shared" ref="L4:L5" si="1">F4-H4-I4</f>
        <v>2062.5</v>
      </c>
    </row>
    <row r="5" spans="1:12" s="197" customFormat="1" ht="19.95" customHeight="1">
      <c r="A5" s="423">
        <v>2</v>
      </c>
      <c r="B5" s="425" t="s">
        <v>396</v>
      </c>
      <c r="C5" s="203" t="s">
        <v>397</v>
      </c>
      <c r="D5" s="204" t="s">
        <v>405</v>
      </c>
      <c r="E5" s="205">
        <v>1190</v>
      </c>
      <c r="F5" s="205">
        <v>1190</v>
      </c>
      <c r="G5" s="199" t="s">
        <v>423</v>
      </c>
      <c r="H5" s="205">
        <v>0</v>
      </c>
      <c r="I5" s="275">
        <v>476</v>
      </c>
      <c r="J5" s="288">
        <f>F5-H5-I5</f>
        <v>714</v>
      </c>
      <c r="L5" s="197">
        <f t="shared" si="1"/>
        <v>714</v>
      </c>
    </row>
    <row r="6" spans="1:12" s="197" customFormat="1" ht="19.95" customHeight="1">
      <c r="A6" s="423"/>
      <c r="B6" s="425"/>
      <c r="C6" s="207" t="s">
        <v>398</v>
      </c>
      <c r="D6" s="208" t="s">
        <v>405</v>
      </c>
      <c r="E6" s="209">
        <v>3400</v>
      </c>
      <c r="F6" s="209">
        <v>3400</v>
      </c>
      <c r="G6" s="210" t="s">
        <v>452</v>
      </c>
      <c r="H6" s="209">
        <v>1700</v>
      </c>
      <c r="I6" s="294">
        <v>799.76</v>
      </c>
      <c r="J6" s="286">
        <f t="shared" ref="J6:J12" si="2">F6-H6-I6</f>
        <v>900.24</v>
      </c>
    </row>
    <row r="7" spans="1:12" s="197" customFormat="1" ht="19.95" customHeight="1">
      <c r="A7" s="423"/>
      <c r="B7" s="425"/>
      <c r="C7" s="207" t="s">
        <v>399</v>
      </c>
      <c r="D7" s="208" t="s">
        <v>405</v>
      </c>
      <c r="E7" s="209">
        <v>550</v>
      </c>
      <c r="F7" s="209">
        <v>550</v>
      </c>
      <c r="G7" s="201" t="s">
        <v>424</v>
      </c>
      <c r="H7" s="209">
        <v>0</v>
      </c>
      <c r="I7" s="276">
        <v>220</v>
      </c>
      <c r="J7" s="286">
        <f t="shared" si="2"/>
        <v>330</v>
      </c>
    </row>
    <row r="8" spans="1:12" s="197" customFormat="1" ht="19.95" customHeight="1">
      <c r="A8" s="423"/>
      <c r="B8" s="425"/>
      <c r="C8" s="207" t="s">
        <v>400</v>
      </c>
      <c r="D8" s="208" t="s">
        <v>449</v>
      </c>
      <c r="E8" s="209">
        <v>1000</v>
      </c>
      <c r="F8" s="209">
        <v>1000</v>
      </c>
      <c r="G8" s="201" t="s">
        <v>425</v>
      </c>
      <c r="H8" s="209">
        <v>0</v>
      </c>
      <c r="I8" s="276">
        <v>500</v>
      </c>
      <c r="J8" s="286">
        <f t="shared" si="2"/>
        <v>500</v>
      </c>
    </row>
    <row r="9" spans="1:12" s="197" customFormat="1" ht="19.95" customHeight="1">
      <c r="A9" s="423"/>
      <c r="B9" s="425"/>
      <c r="C9" s="207" t="s">
        <v>401</v>
      </c>
      <c r="D9" s="208" t="s">
        <v>407</v>
      </c>
      <c r="E9" s="209">
        <v>1000</v>
      </c>
      <c r="F9" s="209">
        <v>1000</v>
      </c>
      <c r="G9" s="201" t="s">
        <v>426</v>
      </c>
      <c r="H9" s="209">
        <v>0</v>
      </c>
      <c r="I9" s="209">
        <v>0</v>
      </c>
      <c r="J9" s="274">
        <f t="shared" si="2"/>
        <v>1000</v>
      </c>
    </row>
    <row r="10" spans="1:12" ht="19.95" customHeight="1">
      <c r="A10" s="423"/>
      <c r="B10" s="425"/>
      <c r="C10" s="207" t="s">
        <v>402</v>
      </c>
      <c r="D10" s="208" t="s">
        <v>408</v>
      </c>
      <c r="E10" s="212">
        <v>1200</v>
      </c>
      <c r="F10" s="212">
        <v>1200</v>
      </c>
      <c r="G10" s="201" t="s">
        <v>427</v>
      </c>
      <c r="H10" s="209">
        <v>0</v>
      </c>
      <c r="I10" s="276">
        <v>600</v>
      </c>
      <c r="J10" s="286">
        <f t="shared" si="2"/>
        <v>600</v>
      </c>
    </row>
    <row r="11" spans="1:12" s="197" customFormat="1" ht="19.95" customHeight="1">
      <c r="A11" s="423"/>
      <c r="B11" s="425"/>
      <c r="C11" s="207" t="s">
        <v>402</v>
      </c>
      <c r="D11" s="208" t="s">
        <v>408</v>
      </c>
      <c r="E11" s="212">
        <v>1200</v>
      </c>
      <c r="F11" s="212">
        <v>1200</v>
      </c>
      <c r="G11" s="210" t="s">
        <v>453</v>
      </c>
      <c r="H11" s="209"/>
      <c r="I11" s="276">
        <v>600</v>
      </c>
      <c r="J11" s="286">
        <f t="shared" si="2"/>
        <v>600</v>
      </c>
    </row>
    <row r="12" spans="1:12" s="197" customFormat="1" ht="19.95" customHeight="1">
      <c r="A12" s="423"/>
      <c r="B12" s="425"/>
      <c r="C12" s="207" t="s">
        <v>404</v>
      </c>
      <c r="D12" s="208" t="s">
        <v>405</v>
      </c>
      <c r="E12" s="209">
        <v>2300</v>
      </c>
      <c r="F12" s="209">
        <v>2300</v>
      </c>
      <c r="G12" s="201" t="s">
        <v>429</v>
      </c>
      <c r="H12" s="209">
        <v>0</v>
      </c>
      <c r="I12" s="209">
        <v>0</v>
      </c>
      <c r="J12" s="274">
        <f t="shared" si="2"/>
        <v>2300</v>
      </c>
    </row>
    <row r="13" spans="1:12" ht="19.95" customHeight="1">
      <c r="A13" s="397">
        <v>3</v>
      </c>
      <c r="B13" s="397" t="s">
        <v>635</v>
      </c>
      <c r="C13" s="216" t="s">
        <v>410</v>
      </c>
      <c r="D13" s="204" t="s">
        <v>417</v>
      </c>
      <c r="E13" s="205">
        <v>1000.01</v>
      </c>
      <c r="F13" s="205">
        <v>1000.01</v>
      </c>
      <c r="G13" s="199" t="s">
        <v>419</v>
      </c>
      <c r="H13" s="275">
        <v>416.68</v>
      </c>
      <c r="I13" s="307">
        <v>204.17</v>
      </c>
      <c r="J13" s="288">
        <f t="shared" ref="J13:J16" si="3">F13-H13-I13</f>
        <v>379.15999999999997</v>
      </c>
    </row>
    <row r="14" spans="1:12" ht="19.95" customHeight="1">
      <c r="A14" s="398"/>
      <c r="B14" s="398"/>
      <c r="C14" s="285" t="s">
        <v>632</v>
      </c>
      <c r="D14" s="284" t="s">
        <v>633</v>
      </c>
      <c r="E14" s="276">
        <v>500</v>
      </c>
      <c r="F14" s="276">
        <v>500</v>
      </c>
      <c r="G14" s="283" t="s">
        <v>634</v>
      </c>
      <c r="H14" s="276">
        <v>0</v>
      </c>
      <c r="I14" s="276">
        <v>75</v>
      </c>
      <c r="J14" s="286">
        <f>F14-H14-I14</f>
        <v>425</v>
      </c>
    </row>
    <row r="15" spans="1:12" ht="19.95" customHeight="1">
      <c r="A15" s="398"/>
      <c r="B15" s="398"/>
      <c r="C15" s="217" t="s">
        <v>413</v>
      </c>
      <c r="D15" s="208" t="s">
        <v>418</v>
      </c>
      <c r="E15" s="209">
        <v>3000</v>
      </c>
      <c r="F15" s="209">
        <v>3000</v>
      </c>
      <c r="G15" s="201" t="s">
        <v>433</v>
      </c>
      <c r="H15" s="209">
        <v>0</v>
      </c>
      <c r="I15" s="294">
        <v>625</v>
      </c>
      <c r="J15" s="211">
        <f t="shared" si="3"/>
        <v>2375</v>
      </c>
    </row>
    <row r="16" spans="1:12" s="287" customFormat="1" ht="19.95" customHeight="1">
      <c r="A16" s="398"/>
      <c r="B16" s="398"/>
      <c r="C16" s="217" t="s">
        <v>414</v>
      </c>
      <c r="D16" s="208" t="s">
        <v>417</v>
      </c>
      <c r="E16" s="209">
        <v>1000</v>
      </c>
      <c r="F16" s="209">
        <v>1000</v>
      </c>
      <c r="G16" s="201" t="s">
        <v>434</v>
      </c>
      <c r="H16" s="209">
        <v>0</v>
      </c>
      <c r="I16" s="276">
        <v>500</v>
      </c>
      <c r="J16" s="286">
        <f t="shared" si="3"/>
        <v>500</v>
      </c>
    </row>
    <row r="17" spans="1:10" ht="19.95" customHeight="1">
      <c r="A17" s="398"/>
      <c r="B17" s="398"/>
      <c r="C17" s="217" t="s">
        <v>631</v>
      </c>
      <c r="D17" s="208" t="s">
        <v>219</v>
      </c>
      <c r="E17" s="209">
        <v>1500</v>
      </c>
      <c r="F17" s="209">
        <v>1500</v>
      </c>
      <c r="G17" s="201" t="s">
        <v>623</v>
      </c>
      <c r="H17" s="209">
        <v>0</v>
      </c>
      <c r="I17" s="294">
        <v>137.44999999999999</v>
      </c>
      <c r="J17" s="286">
        <f>F17-H17-I17</f>
        <v>1362.55</v>
      </c>
    </row>
    <row r="18" spans="1:10" ht="19.95" customHeight="1">
      <c r="A18" s="398"/>
      <c r="B18" s="398"/>
      <c r="C18" s="218" t="s">
        <v>631</v>
      </c>
      <c r="D18" s="213" t="s">
        <v>219</v>
      </c>
      <c r="E18" s="214">
        <v>1500</v>
      </c>
      <c r="F18" s="214">
        <v>1500</v>
      </c>
      <c r="G18" s="202" t="s">
        <v>624</v>
      </c>
      <c r="H18" s="214">
        <v>0</v>
      </c>
      <c r="I18" s="305">
        <v>137.44999999999999</v>
      </c>
      <c r="J18" s="289">
        <f>F18-H18-I18</f>
        <v>1362.55</v>
      </c>
    </row>
    <row r="19" spans="1:10" s="198" customFormat="1" ht="19.95" customHeight="1">
      <c r="A19" s="423">
        <v>4</v>
      </c>
      <c r="B19" s="423" t="s">
        <v>437</v>
      </c>
      <c r="C19" s="216" t="s">
        <v>438</v>
      </c>
      <c r="D19" s="204" t="s">
        <v>448</v>
      </c>
      <c r="E19" s="205">
        <v>1500</v>
      </c>
      <c r="F19" s="205">
        <v>1500</v>
      </c>
      <c r="G19" s="219" t="s">
        <v>454</v>
      </c>
      <c r="H19" s="205">
        <v>0</v>
      </c>
      <c r="I19" s="205">
        <v>622.35</v>
      </c>
      <c r="J19" s="206">
        <f>F19-H19-I19</f>
        <v>877.65</v>
      </c>
    </row>
    <row r="20" spans="1:10" s="198" customFormat="1" ht="19.95" customHeight="1">
      <c r="A20" s="423"/>
      <c r="B20" s="423"/>
      <c r="C20" s="217" t="s">
        <v>439</v>
      </c>
      <c r="D20" s="208" t="s">
        <v>449</v>
      </c>
      <c r="E20" s="209">
        <v>500</v>
      </c>
      <c r="F20" s="209">
        <v>500</v>
      </c>
      <c r="G20" s="220" t="s">
        <v>455</v>
      </c>
      <c r="H20" s="209">
        <v>0</v>
      </c>
      <c r="I20" s="209">
        <v>207.45</v>
      </c>
      <c r="J20" s="211">
        <f t="shared" ref="J20:J30" si="4">F20-H20-I20</f>
        <v>292.55</v>
      </c>
    </row>
    <row r="21" spans="1:10" s="198" customFormat="1" ht="19.95" customHeight="1">
      <c r="A21" s="423"/>
      <c r="B21" s="423"/>
      <c r="C21" s="217" t="s">
        <v>439</v>
      </c>
      <c r="D21" s="208" t="s">
        <v>449</v>
      </c>
      <c r="E21" s="209">
        <v>1600</v>
      </c>
      <c r="F21" s="209">
        <v>1600</v>
      </c>
      <c r="G21" s="220" t="s">
        <v>456</v>
      </c>
      <c r="H21" s="209">
        <v>0</v>
      </c>
      <c r="I21" s="209">
        <v>663.84</v>
      </c>
      <c r="J21" s="211">
        <f t="shared" si="4"/>
        <v>936.16</v>
      </c>
    </row>
    <row r="22" spans="1:10" s="198" customFormat="1" ht="19.95" customHeight="1">
      <c r="A22" s="423"/>
      <c r="B22" s="423"/>
      <c r="C22" s="217" t="s">
        <v>440</v>
      </c>
      <c r="D22" s="208" t="s">
        <v>450</v>
      </c>
      <c r="E22" s="209">
        <v>750</v>
      </c>
      <c r="F22" s="209">
        <v>750</v>
      </c>
      <c r="G22" s="220" t="s">
        <v>457</v>
      </c>
      <c r="H22" s="209">
        <v>0</v>
      </c>
      <c r="I22" s="209">
        <v>311.18</v>
      </c>
      <c r="J22" s="211">
        <f t="shared" si="4"/>
        <v>438.82</v>
      </c>
    </row>
    <row r="23" spans="1:10" s="198" customFormat="1" ht="19.95" customHeight="1">
      <c r="A23" s="423"/>
      <c r="B23" s="423"/>
      <c r="C23" s="217" t="s">
        <v>440</v>
      </c>
      <c r="D23" s="208" t="s">
        <v>450</v>
      </c>
      <c r="E23" s="209">
        <v>500</v>
      </c>
      <c r="F23" s="209">
        <v>500</v>
      </c>
      <c r="G23" s="220" t="s">
        <v>458</v>
      </c>
      <c r="H23" s="209">
        <v>0</v>
      </c>
      <c r="I23" s="209">
        <v>207.45</v>
      </c>
      <c r="J23" s="211">
        <f t="shared" si="4"/>
        <v>292.55</v>
      </c>
    </row>
    <row r="24" spans="1:10" s="198" customFormat="1" ht="19.95" customHeight="1">
      <c r="A24" s="423"/>
      <c r="B24" s="423"/>
      <c r="C24" s="217" t="s">
        <v>441</v>
      </c>
      <c r="D24" s="208" t="s">
        <v>450</v>
      </c>
      <c r="E24" s="209">
        <v>500</v>
      </c>
      <c r="F24" s="209">
        <v>500</v>
      </c>
      <c r="G24" s="220" t="s">
        <v>459</v>
      </c>
      <c r="H24" s="209">
        <v>0</v>
      </c>
      <c r="I24" s="209">
        <v>207.45</v>
      </c>
      <c r="J24" s="211">
        <f t="shared" si="4"/>
        <v>292.55</v>
      </c>
    </row>
    <row r="25" spans="1:10" s="198" customFormat="1" ht="19.95" customHeight="1">
      <c r="A25" s="423"/>
      <c r="B25" s="423"/>
      <c r="C25" s="217" t="s">
        <v>441</v>
      </c>
      <c r="D25" s="208" t="s">
        <v>450</v>
      </c>
      <c r="E25" s="209">
        <v>500</v>
      </c>
      <c r="F25" s="209">
        <v>500</v>
      </c>
      <c r="G25" s="220" t="s">
        <v>460</v>
      </c>
      <c r="H25" s="209">
        <v>0</v>
      </c>
      <c r="I25" s="209">
        <v>207.45</v>
      </c>
      <c r="J25" s="211">
        <f t="shared" si="4"/>
        <v>292.55</v>
      </c>
    </row>
    <row r="26" spans="1:10" s="198" customFormat="1" ht="19.95" customHeight="1">
      <c r="A26" s="423"/>
      <c r="B26" s="423"/>
      <c r="C26" s="217" t="s">
        <v>442</v>
      </c>
      <c r="D26" s="208" t="s">
        <v>451</v>
      </c>
      <c r="E26" s="209">
        <v>900</v>
      </c>
      <c r="F26" s="209">
        <v>900</v>
      </c>
      <c r="G26" s="220" t="s">
        <v>460</v>
      </c>
      <c r="H26" s="209">
        <v>0</v>
      </c>
      <c r="I26" s="209">
        <v>373.41</v>
      </c>
      <c r="J26" s="211">
        <f t="shared" si="4"/>
        <v>526.58999999999992</v>
      </c>
    </row>
    <row r="27" spans="1:10" s="198" customFormat="1" ht="19.95" customHeight="1">
      <c r="A27" s="423"/>
      <c r="B27" s="423"/>
      <c r="C27" s="217" t="s">
        <v>443</v>
      </c>
      <c r="D27" s="208" t="s">
        <v>450</v>
      </c>
      <c r="E27" s="209">
        <v>750</v>
      </c>
      <c r="F27" s="209">
        <v>750</v>
      </c>
      <c r="G27" s="220" t="s">
        <v>461</v>
      </c>
      <c r="H27" s="209">
        <v>0</v>
      </c>
      <c r="I27" s="209">
        <v>311.18</v>
      </c>
      <c r="J27" s="211">
        <f t="shared" si="4"/>
        <v>438.82</v>
      </c>
    </row>
    <row r="28" spans="1:10" s="198" customFormat="1" ht="19.95" customHeight="1">
      <c r="A28" s="423"/>
      <c r="B28" s="423"/>
      <c r="C28" s="217" t="s">
        <v>443</v>
      </c>
      <c r="D28" s="208" t="s">
        <v>450</v>
      </c>
      <c r="E28" s="209">
        <v>750</v>
      </c>
      <c r="F28" s="209">
        <v>750</v>
      </c>
      <c r="G28" s="220" t="s">
        <v>462</v>
      </c>
      <c r="H28" s="209">
        <v>0</v>
      </c>
      <c r="I28" s="209">
        <v>311.18</v>
      </c>
      <c r="J28" s="211">
        <f t="shared" si="4"/>
        <v>438.82</v>
      </c>
    </row>
    <row r="29" spans="1:10" s="198" customFormat="1" ht="19.95" customHeight="1">
      <c r="A29" s="423"/>
      <c r="B29" s="423"/>
      <c r="C29" s="217" t="s">
        <v>447</v>
      </c>
      <c r="D29" s="208" t="s">
        <v>451</v>
      </c>
      <c r="E29" s="209">
        <v>2000</v>
      </c>
      <c r="F29" s="209">
        <v>2000</v>
      </c>
      <c r="G29" s="220" t="s">
        <v>455</v>
      </c>
      <c r="H29" s="209">
        <v>0</v>
      </c>
      <c r="I29" s="209">
        <v>415.96</v>
      </c>
      <c r="J29" s="211">
        <f t="shared" si="4"/>
        <v>1584.04</v>
      </c>
    </row>
    <row r="30" spans="1:10" s="198" customFormat="1" ht="19.95" customHeight="1">
      <c r="A30" s="423"/>
      <c r="B30" s="423"/>
      <c r="C30" s="218" t="s">
        <v>440</v>
      </c>
      <c r="D30" s="213" t="s">
        <v>450</v>
      </c>
      <c r="E30" s="214">
        <v>1250</v>
      </c>
      <c r="F30" s="214">
        <v>1250</v>
      </c>
      <c r="G30" s="221" t="s">
        <v>466</v>
      </c>
      <c r="H30" s="214">
        <v>0</v>
      </c>
      <c r="I30" s="214">
        <v>259.98</v>
      </c>
      <c r="J30" s="215">
        <f t="shared" si="4"/>
        <v>990.02</v>
      </c>
    </row>
    <row r="31" spans="1:10" ht="19.95" customHeight="1">
      <c r="A31" s="423">
        <v>5</v>
      </c>
      <c r="B31" s="430" t="s">
        <v>467</v>
      </c>
      <c r="C31" s="216" t="s">
        <v>468</v>
      </c>
      <c r="D31" s="204" t="s">
        <v>470</v>
      </c>
      <c r="E31" s="205">
        <v>16200</v>
      </c>
      <c r="F31" s="205">
        <v>16200</v>
      </c>
      <c r="G31" s="219" t="s">
        <v>472</v>
      </c>
      <c r="H31" s="205">
        <v>0</v>
      </c>
      <c r="I31" s="205">
        <v>10000</v>
      </c>
      <c r="J31" s="206">
        <f>F31-H31-I31</f>
        <v>6200</v>
      </c>
    </row>
    <row r="32" spans="1:10" ht="19.95" customHeight="1">
      <c r="A32" s="423"/>
      <c r="B32" s="430"/>
      <c r="C32" s="218" t="s">
        <v>469</v>
      </c>
      <c r="D32" s="213" t="s">
        <v>471</v>
      </c>
      <c r="E32" s="214">
        <v>30000</v>
      </c>
      <c r="F32" s="214">
        <v>30000</v>
      </c>
      <c r="G32" s="221" t="s">
        <v>473</v>
      </c>
      <c r="H32" s="214">
        <v>0</v>
      </c>
      <c r="I32" s="214">
        <v>25500</v>
      </c>
      <c r="J32" s="215">
        <f>F32-H32-I32</f>
        <v>4500</v>
      </c>
    </row>
    <row r="33" spans="1:10" ht="19.95" customHeight="1">
      <c r="A33" s="423">
        <v>6</v>
      </c>
      <c r="B33" s="423" t="s">
        <v>474</v>
      </c>
      <c r="C33" s="216" t="s">
        <v>475</v>
      </c>
      <c r="D33" s="204" t="s">
        <v>471</v>
      </c>
      <c r="E33" s="205">
        <v>1000</v>
      </c>
      <c r="F33" s="205">
        <v>1000</v>
      </c>
      <c r="G33" s="219" t="s">
        <v>479</v>
      </c>
      <c r="H33" s="205">
        <v>0</v>
      </c>
      <c r="I33" s="205">
        <v>325</v>
      </c>
      <c r="J33" s="206">
        <f>F33-H33-I33</f>
        <v>675</v>
      </c>
    </row>
    <row r="34" spans="1:10" ht="19.95" customHeight="1">
      <c r="A34" s="423"/>
      <c r="B34" s="423"/>
      <c r="C34" s="217" t="s">
        <v>476</v>
      </c>
      <c r="D34" s="208" t="s">
        <v>478</v>
      </c>
      <c r="E34" s="209">
        <v>2000</v>
      </c>
      <c r="F34" s="209">
        <v>2000</v>
      </c>
      <c r="G34" s="220" t="s">
        <v>480</v>
      </c>
      <c r="H34" s="209">
        <v>0</v>
      </c>
      <c r="I34" s="209">
        <v>650</v>
      </c>
      <c r="J34" s="211">
        <f t="shared" ref="J34:J36" si="5">F34-H34-I34</f>
        <v>1350</v>
      </c>
    </row>
    <row r="35" spans="1:10" ht="19.95" customHeight="1">
      <c r="A35" s="423"/>
      <c r="B35" s="423"/>
      <c r="C35" s="217" t="s">
        <v>477</v>
      </c>
      <c r="D35" s="208" t="s">
        <v>471</v>
      </c>
      <c r="E35" s="209">
        <v>1000</v>
      </c>
      <c r="F35" s="209">
        <v>1000</v>
      </c>
      <c r="G35" s="210" t="s">
        <v>481</v>
      </c>
      <c r="H35" s="209">
        <v>0</v>
      </c>
      <c r="I35" s="209">
        <v>325</v>
      </c>
      <c r="J35" s="211">
        <f t="shared" si="5"/>
        <v>675</v>
      </c>
    </row>
    <row r="36" spans="1:10" ht="19.95" customHeight="1">
      <c r="A36" s="423"/>
      <c r="B36" s="423"/>
      <c r="C36" s="218" t="s">
        <v>475</v>
      </c>
      <c r="D36" s="213" t="s">
        <v>471</v>
      </c>
      <c r="E36" s="214">
        <v>2750</v>
      </c>
      <c r="F36" s="214">
        <v>2750</v>
      </c>
      <c r="G36" s="221" t="s">
        <v>479</v>
      </c>
      <c r="H36" s="214">
        <v>0</v>
      </c>
      <c r="I36" s="214">
        <v>0</v>
      </c>
      <c r="J36" s="215">
        <f t="shared" si="5"/>
        <v>2750</v>
      </c>
    </row>
    <row r="37" spans="1:10" ht="19.95" customHeight="1">
      <c r="A37" s="423">
        <v>7</v>
      </c>
      <c r="B37" s="423" t="s">
        <v>482</v>
      </c>
      <c r="C37" s="216" t="s">
        <v>483</v>
      </c>
      <c r="D37" s="204" t="s">
        <v>485</v>
      </c>
      <c r="E37" s="205">
        <v>10000</v>
      </c>
      <c r="F37" s="205">
        <v>10000</v>
      </c>
      <c r="G37" s="222" t="s">
        <v>489</v>
      </c>
      <c r="H37" s="205">
        <v>0</v>
      </c>
      <c r="I37" s="205">
        <v>4217.16</v>
      </c>
      <c r="J37" s="206">
        <f>F37-H37-I37</f>
        <v>5782.84</v>
      </c>
    </row>
    <row r="38" spans="1:10" ht="19.95" customHeight="1">
      <c r="A38" s="423"/>
      <c r="B38" s="423"/>
      <c r="C38" s="341" t="s">
        <v>401</v>
      </c>
      <c r="D38" s="342" t="s">
        <v>485</v>
      </c>
      <c r="E38" s="343">
        <v>3000</v>
      </c>
      <c r="F38" s="343">
        <v>3000</v>
      </c>
      <c r="G38" s="344" t="s">
        <v>486</v>
      </c>
      <c r="H38" s="343">
        <v>0</v>
      </c>
      <c r="I38" s="343">
        <v>1265.1500000000001</v>
      </c>
      <c r="J38" s="345">
        <f t="shared" ref="J38" si="6">F38-H38-I38</f>
        <v>1734.85</v>
      </c>
    </row>
    <row r="39" spans="1:10" s="224" customFormat="1" ht="19.95" customHeight="1">
      <c r="A39" s="423">
        <v>8</v>
      </c>
      <c r="B39" s="423" t="s">
        <v>648</v>
      </c>
      <c r="C39" s="216" t="s">
        <v>491</v>
      </c>
      <c r="D39" s="204" t="s">
        <v>493</v>
      </c>
      <c r="E39" s="70">
        <v>3000</v>
      </c>
      <c r="F39" s="205">
        <v>1500</v>
      </c>
      <c r="G39" s="219" t="s">
        <v>495</v>
      </c>
      <c r="H39" s="205">
        <v>0</v>
      </c>
      <c r="I39" s="205">
        <v>360.69</v>
      </c>
      <c r="J39" s="206">
        <f t="shared" ref="J39:J40" si="7">F39-H39-I39</f>
        <v>1139.31</v>
      </c>
    </row>
    <row r="40" spans="1:10" s="224" customFormat="1" ht="19.95" customHeight="1">
      <c r="A40" s="423"/>
      <c r="B40" s="423"/>
      <c r="C40" s="218" t="s">
        <v>492</v>
      </c>
      <c r="D40" s="213" t="s">
        <v>493</v>
      </c>
      <c r="E40" s="214">
        <v>3000</v>
      </c>
      <c r="F40" s="214">
        <v>3000</v>
      </c>
      <c r="G40" s="221" t="s">
        <v>496</v>
      </c>
      <c r="H40" s="214">
        <v>0</v>
      </c>
      <c r="I40" s="214">
        <v>721.39</v>
      </c>
      <c r="J40" s="215">
        <f t="shared" si="7"/>
        <v>2278.61</v>
      </c>
    </row>
    <row r="41" spans="1:10" ht="19.95" customHeight="1">
      <c r="A41" s="423">
        <v>9</v>
      </c>
      <c r="B41" s="430" t="s">
        <v>498</v>
      </c>
      <c r="C41" s="216" t="s">
        <v>499</v>
      </c>
      <c r="D41" s="204" t="s">
        <v>510</v>
      </c>
      <c r="E41" s="205">
        <v>2000</v>
      </c>
      <c r="F41" s="205">
        <v>2000</v>
      </c>
      <c r="G41" s="219" t="s">
        <v>515</v>
      </c>
      <c r="H41" s="205">
        <v>0</v>
      </c>
      <c r="I41" s="205">
        <v>0</v>
      </c>
      <c r="J41" s="206">
        <f>F41-H41-I41</f>
        <v>2000</v>
      </c>
    </row>
    <row r="42" spans="1:10" ht="19.95" customHeight="1">
      <c r="A42" s="423"/>
      <c r="B42" s="430"/>
      <c r="C42" s="217" t="s">
        <v>483</v>
      </c>
      <c r="D42" s="208" t="s">
        <v>511</v>
      </c>
      <c r="E42" s="209">
        <v>3000</v>
      </c>
      <c r="F42" s="209">
        <v>3000</v>
      </c>
      <c r="G42" s="220" t="s">
        <v>516</v>
      </c>
      <c r="H42" s="209">
        <v>0</v>
      </c>
      <c r="I42" s="209">
        <v>0</v>
      </c>
      <c r="J42" s="211">
        <f t="shared" ref="J42:J78" si="8">F42-H42-I42</f>
        <v>3000</v>
      </c>
    </row>
    <row r="43" spans="1:10" ht="19.95" customHeight="1">
      <c r="A43" s="423"/>
      <c r="B43" s="430"/>
      <c r="C43" s="217" t="s">
        <v>500</v>
      </c>
      <c r="D43" s="208" t="s">
        <v>17</v>
      </c>
      <c r="E43" s="209">
        <v>3000</v>
      </c>
      <c r="F43" s="209">
        <v>3000</v>
      </c>
      <c r="G43" s="220" t="s">
        <v>517</v>
      </c>
      <c r="H43" s="209">
        <v>0</v>
      </c>
      <c r="I43" s="209">
        <v>0</v>
      </c>
      <c r="J43" s="211">
        <f t="shared" si="8"/>
        <v>3000</v>
      </c>
    </row>
    <row r="44" spans="1:10" ht="19.95" customHeight="1">
      <c r="A44" s="423"/>
      <c r="B44" s="430"/>
      <c r="C44" s="217" t="s">
        <v>501</v>
      </c>
      <c r="D44" s="208" t="s">
        <v>17</v>
      </c>
      <c r="E44" s="209">
        <v>3070</v>
      </c>
      <c r="F44" s="209">
        <v>3070</v>
      </c>
      <c r="G44" s="220" t="s">
        <v>518</v>
      </c>
      <c r="H44" s="209">
        <v>0</v>
      </c>
      <c r="I44" s="209">
        <v>0</v>
      </c>
      <c r="J44" s="211">
        <f t="shared" si="8"/>
        <v>3070</v>
      </c>
    </row>
    <row r="45" spans="1:10" ht="19.95" customHeight="1">
      <c r="A45" s="423"/>
      <c r="B45" s="430"/>
      <c r="C45" s="217" t="s">
        <v>501</v>
      </c>
      <c r="D45" s="208" t="s">
        <v>17</v>
      </c>
      <c r="E45" s="209">
        <v>2000</v>
      </c>
      <c r="F45" s="209">
        <v>2000</v>
      </c>
      <c r="G45" s="220" t="s">
        <v>519</v>
      </c>
      <c r="H45" s="209">
        <v>0</v>
      </c>
      <c r="I45" s="209">
        <v>0</v>
      </c>
      <c r="J45" s="211">
        <f t="shared" si="8"/>
        <v>2000</v>
      </c>
    </row>
    <row r="46" spans="1:10" ht="19.95" customHeight="1">
      <c r="A46" s="423"/>
      <c r="B46" s="430"/>
      <c r="C46" s="217" t="s">
        <v>397</v>
      </c>
      <c r="D46" s="208" t="s">
        <v>17</v>
      </c>
      <c r="E46" s="209">
        <v>1000</v>
      </c>
      <c r="F46" s="209">
        <v>1000</v>
      </c>
      <c r="G46" s="220" t="s">
        <v>520</v>
      </c>
      <c r="H46" s="209">
        <v>0</v>
      </c>
      <c r="I46" s="209">
        <v>0</v>
      </c>
      <c r="J46" s="211">
        <f t="shared" si="8"/>
        <v>1000</v>
      </c>
    </row>
    <row r="47" spans="1:10" ht="19.95" customHeight="1">
      <c r="A47" s="423"/>
      <c r="B47" s="430"/>
      <c r="C47" s="217" t="s">
        <v>502</v>
      </c>
      <c r="D47" s="208" t="s">
        <v>17</v>
      </c>
      <c r="E47" s="209">
        <v>2000</v>
      </c>
      <c r="F47" s="209">
        <v>2000</v>
      </c>
      <c r="G47" s="220" t="s">
        <v>521</v>
      </c>
      <c r="H47" s="209">
        <v>0</v>
      </c>
      <c r="I47" s="209">
        <v>0</v>
      </c>
      <c r="J47" s="211">
        <f t="shared" si="8"/>
        <v>2000</v>
      </c>
    </row>
    <row r="48" spans="1:10" ht="19.95" customHeight="1">
      <c r="A48" s="423"/>
      <c r="B48" s="430"/>
      <c r="C48" s="217" t="s">
        <v>503</v>
      </c>
      <c r="D48" s="208" t="s">
        <v>17</v>
      </c>
      <c r="E48" s="209">
        <v>2000</v>
      </c>
      <c r="F48" s="209">
        <v>2000</v>
      </c>
      <c r="G48" s="220" t="s">
        <v>522</v>
      </c>
      <c r="H48" s="209">
        <v>0</v>
      </c>
      <c r="I48" s="209">
        <v>0</v>
      </c>
      <c r="J48" s="211">
        <f t="shared" si="8"/>
        <v>2000</v>
      </c>
    </row>
    <row r="49" spans="1:10" ht="19.95" customHeight="1">
      <c r="A49" s="423"/>
      <c r="B49" s="430"/>
      <c r="C49" s="217" t="s">
        <v>504</v>
      </c>
      <c r="D49" s="208" t="s">
        <v>512</v>
      </c>
      <c r="E49" s="209">
        <v>1500</v>
      </c>
      <c r="F49" s="209">
        <v>1500</v>
      </c>
      <c r="G49" s="220" t="s">
        <v>522</v>
      </c>
      <c r="H49" s="209">
        <v>0</v>
      </c>
      <c r="I49" s="209">
        <v>0</v>
      </c>
      <c r="J49" s="211">
        <f t="shared" si="8"/>
        <v>1500</v>
      </c>
    </row>
    <row r="50" spans="1:10" ht="19.95" customHeight="1">
      <c r="A50" s="423"/>
      <c r="B50" s="430"/>
      <c r="C50" s="217" t="s">
        <v>414</v>
      </c>
      <c r="D50" s="208" t="s">
        <v>17</v>
      </c>
      <c r="E50" s="209">
        <v>1500</v>
      </c>
      <c r="F50" s="209">
        <v>1500</v>
      </c>
      <c r="G50" s="220" t="s">
        <v>523</v>
      </c>
      <c r="H50" s="209">
        <v>0</v>
      </c>
      <c r="I50" s="209">
        <v>0</v>
      </c>
      <c r="J50" s="211">
        <f t="shared" si="8"/>
        <v>1500</v>
      </c>
    </row>
    <row r="51" spans="1:10" ht="19.95" customHeight="1">
      <c r="A51" s="423"/>
      <c r="B51" s="430"/>
      <c r="C51" s="217" t="s">
        <v>505</v>
      </c>
      <c r="D51" s="208" t="s">
        <v>513</v>
      </c>
      <c r="E51" s="209">
        <v>1700</v>
      </c>
      <c r="F51" s="209">
        <v>1700</v>
      </c>
      <c r="G51" s="220" t="s">
        <v>524</v>
      </c>
      <c r="H51" s="209">
        <v>0</v>
      </c>
      <c r="I51" s="209">
        <v>0</v>
      </c>
      <c r="J51" s="211">
        <f t="shared" si="8"/>
        <v>1700</v>
      </c>
    </row>
    <row r="52" spans="1:10" ht="19.95" customHeight="1">
      <c r="A52" s="423"/>
      <c r="B52" s="430"/>
      <c r="C52" s="217" t="s">
        <v>505</v>
      </c>
      <c r="D52" s="208" t="s">
        <v>513</v>
      </c>
      <c r="E52" s="209">
        <v>1000</v>
      </c>
      <c r="F52" s="209">
        <v>1000</v>
      </c>
      <c r="G52" s="220" t="s">
        <v>525</v>
      </c>
      <c r="H52" s="209">
        <v>0</v>
      </c>
      <c r="I52" s="209">
        <v>0</v>
      </c>
      <c r="J52" s="211">
        <f t="shared" si="8"/>
        <v>1000</v>
      </c>
    </row>
    <row r="53" spans="1:10" ht="19.95" customHeight="1">
      <c r="A53" s="423"/>
      <c r="B53" s="430"/>
      <c r="C53" s="217" t="s">
        <v>506</v>
      </c>
      <c r="D53" s="208" t="s">
        <v>510</v>
      </c>
      <c r="E53" s="209">
        <v>1500</v>
      </c>
      <c r="F53" s="209">
        <v>1500</v>
      </c>
      <c r="G53" s="220" t="s">
        <v>526</v>
      </c>
      <c r="H53" s="209">
        <v>0</v>
      </c>
      <c r="I53" s="209">
        <v>0</v>
      </c>
      <c r="J53" s="211">
        <f t="shared" si="8"/>
        <v>1500</v>
      </c>
    </row>
    <row r="54" spans="1:10" ht="19.95" customHeight="1">
      <c r="A54" s="423"/>
      <c r="B54" s="430"/>
      <c r="C54" s="217" t="s">
        <v>507</v>
      </c>
      <c r="D54" s="208" t="s">
        <v>511</v>
      </c>
      <c r="E54" s="209">
        <v>5000</v>
      </c>
      <c r="F54" s="209">
        <v>5000</v>
      </c>
      <c r="G54" s="220" t="s">
        <v>522</v>
      </c>
      <c r="H54" s="209">
        <v>0</v>
      </c>
      <c r="I54" s="209">
        <v>0</v>
      </c>
      <c r="J54" s="211">
        <f t="shared" si="8"/>
        <v>5000</v>
      </c>
    </row>
    <row r="55" spans="1:10" ht="19.95" customHeight="1">
      <c r="A55" s="423"/>
      <c r="B55" s="430"/>
      <c r="C55" s="217" t="s">
        <v>508</v>
      </c>
      <c r="D55" s="208" t="s">
        <v>514</v>
      </c>
      <c r="E55" s="209">
        <v>3600</v>
      </c>
      <c r="F55" s="209">
        <v>3600</v>
      </c>
      <c r="G55" s="220" t="s">
        <v>527</v>
      </c>
      <c r="H55" s="209">
        <v>0</v>
      </c>
      <c r="I55" s="209">
        <v>0</v>
      </c>
      <c r="J55" s="211">
        <f t="shared" si="8"/>
        <v>3600</v>
      </c>
    </row>
    <row r="56" spans="1:10" ht="19.95" customHeight="1">
      <c r="A56" s="423"/>
      <c r="B56" s="430"/>
      <c r="C56" s="217" t="s">
        <v>509</v>
      </c>
      <c r="D56" s="208" t="s">
        <v>511</v>
      </c>
      <c r="E56" s="209">
        <v>4500</v>
      </c>
      <c r="F56" s="209">
        <v>4500</v>
      </c>
      <c r="G56" s="220" t="s">
        <v>529</v>
      </c>
      <c r="H56" s="209">
        <v>0</v>
      </c>
      <c r="I56" s="209">
        <v>0</v>
      </c>
      <c r="J56" s="211">
        <f t="shared" si="8"/>
        <v>4500</v>
      </c>
    </row>
    <row r="57" spans="1:10" ht="19.95" customHeight="1">
      <c r="A57" s="423"/>
      <c r="B57" s="430"/>
      <c r="C57" s="218" t="s">
        <v>509</v>
      </c>
      <c r="D57" s="213" t="s">
        <v>511</v>
      </c>
      <c r="E57" s="214">
        <v>1500</v>
      </c>
      <c r="F57" s="214">
        <v>1500</v>
      </c>
      <c r="G57" s="221" t="s">
        <v>530</v>
      </c>
      <c r="H57" s="214">
        <v>0</v>
      </c>
      <c r="I57" s="214">
        <v>0</v>
      </c>
      <c r="J57" s="215">
        <f t="shared" si="8"/>
        <v>1500</v>
      </c>
    </row>
    <row r="58" spans="1:10" ht="19.95" customHeight="1">
      <c r="A58" s="226">
        <v>10</v>
      </c>
      <c r="B58" s="272" t="s">
        <v>531</v>
      </c>
      <c r="C58" s="231" t="s">
        <v>532</v>
      </c>
      <c r="D58" s="232" t="s">
        <v>533</v>
      </c>
      <c r="E58" s="233">
        <v>13000</v>
      </c>
      <c r="F58" s="233">
        <v>13000</v>
      </c>
      <c r="G58" s="234" t="s">
        <v>534</v>
      </c>
      <c r="H58" s="233">
        <v>0</v>
      </c>
      <c r="I58" s="233">
        <v>0</v>
      </c>
      <c r="J58" s="235">
        <f t="shared" si="8"/>
        <v>13000</v>
      </c>
    </row>
    <row r="59" spans="1:10" ht="19.95" customHeight="1">
      <c r="A59" s="423">
        <v>11</v>
      </c>
      <c r="B59" s="430" t="s">
        <v>535</v>
      </c>
      <c r="C59" s="216" t="s">
        <v>536</v>
      </c>
      <c r="D59" s="204" t="s">
        <v>546</v>
      </c>
      <c r="E59" s="205">
        <v>1800</v>
      </c>
      <c r="F59" s="205">
        <v>1800</v>
      </c>
      <c r="G59" s="219" t="s">
        <v>550</v>
      </c>
      <c r="H59" s="205">
        <v>0</v>
      </c>
      <c r="I59" s="205">
        <v>553.17999999999995</v>
      </c>
      <c r="J59" s="206">
        <f t="shared" si="8"/>
        <v>1246.8200000000002</v>
      </c>
    </row>
    <row r="60" spans="1:10" ht="19.95" customHeight="1">
      <c r="A60" s="423"/>
      <c r="B60" s="430"/>
      <c r="C60" s="217" t="s">
        <v>536</v>
      </c>
      <c r="D60" s="208" t="s">
        <v>546</v>
      </c>
      <c r="E60" s="209">
        <v>1450</v>
      </c>
      <c r="F60" s="209">
        <v>1450</v>
      </c>
      <c r="G60" s="220" t="s">
        <v>551</v>
      </c>
      <c r="H60" s="209">
        <v>0</v>
      </c>
      <c r="I60" s="209">
        <v>445.62</v>
      </c>
      <c r="J60" s="211">
        <f t="shared" si="8"/>
        <v>1004.38</v>
      </c>
    </row>
    <row r="61" spans="1:10" ht="19.95" customHeight="1">
      <c r="A61" s="423"/>
      <c r="B61" s="430"/>
      <c r="C61" s="217" t="s">
        <v>536</v>
      </c>
      <c r="D61" s="208" t="s">
        <v>546</v>
      </c>
      <c r="E61" s="209">
        <v>1000</v>
      </c>
      <c r="F61" s="209">
        <v>1000</v>
      </c>
      <c r="G61" s="220" t="s">
        <v>552</v>
      </c>
      <c r="H61" s="209">
        <v>0</v>
      </c>
      <c r="I61" s="209">
        <v>307.32</v>
      </c>
      <c r="J61" s="211">
        <f t="shared" si="8"/>
        <v>692.68000000000006</v>
      </c>
    </row>
    <row r="62" spans="1:10" ht="19.95" customHeight="1">
      <c r="A62" s="423"/>
      <c r="B62" s="430"/>
      <c r="C62" s="217" t="s">
        <v>537</v>
      </c>
      <c r="D62" s="208" t="s">
        <v>547</v>
      </c>
      <c r="E62" s="209">
        <v>500</v>
      </c>
      <c r="F62" s="209">
        <v>500</v>
      </c>
      <c r="G62" s="220" t="s">
        <v>553</v>
      </c>
      <c r="H62" s="209">
        <v>0</v>
      </c>
      <c r="I62" s="209">
        <v>153.66</v>
      </c>
      <c r="J62" s="211">
        <f t="shared" si="8"/>
        <v>346.34000000000003</v>
      </c>
    </row>
    <row r="63" spans="1:10" ht="19.95" customHeight="1">
      <c r="A63" s="423"/>
      <c r="B63" s="430"/>
      <c r="C63" s="217" t="s">
        <v>538</v>
      </c>
      <c r="D63" s="208" t="s">
        <v>548</v>
      </c>
      <c r="E63" s="209">
        <v>250</v>
      </c>
      <c r="F63" s="209">
        <v>250</v>
      </c>
      <c r="G63" s="220" t="s">
        <v>554</v>
      </c>
      <c r="H63" s="209">
        <v>0</v>
      </c>
      <c r="I63" s="209">
        <v>76.83</v>
      </c>
      <c r="J63" s="211">
        <f t="shared" si="8"/>
        <v>173.17000000000002</v>
      </c>
    </row>
    <row r="64" spans="1:10" ht="19.95" customHeight="1">
      <c r="A64" s="423"/>
      <c r="B64" s="430"/>
      <c r="C64" s="217" t="s">
        <v>538</v>
      </c>
      <c r="D64" s="208" t="s">
        <v>548</v>
      </c>
      <c r="E64" s="209">
        <v>250</v>
      </c>
      <c r="F64" s="209">
        <v>250</v>
      </c>
      <c r="G64" s="220" t="s">
        <v>555</v>
      </c>
      <c r="H64" s="209">
        <v>0</v>
      </c>
      <c r="I64" s="209">
        <v>76.83</v>
      </c>
      <c r="J64" s="211">
        <f t="shared" si="8"/>
        <v>173.17000000000002</v>
      </c>
    </row>
    <row r="65" spans="1:11" ht="19.95" customHeight="1">
      <c r="A65" s="423"/>
      <c r="B65" s="430"/>
      <c r="C65" s="217" t="s">
        <v>539</v>
      </c>
      <c r="D65" s="208" t="s">
        <v>549</v>
      </c>
      <c r="E65" s="209">
        <v>1900</v>
      </c>
      <c r="F65" s="209">
        <v>1900</v>
      </c>
      <c r="G65" s="220" t="s">
        <v>556</v>
      </c>
      <c r="H65" s="209">
        <v>0</v>
      </c>
      <c r="I65" s="209">
        <v>583.91999999999996</v>
      </c>
      <c r="J65" s="211">
        <f t="shared" si="8"/>
        <v>1316.08</v>
      </c>
    </row>
    <row r="66" spans="1:11" ht="19.95" customHeight="1">
      <c r="A66" s="423"/>
      <c r="B66" s="430"/>
      <c r="C66" s="217" t="s">
        <v>539</v>
      </c>
      <c r="D66" s="208" t="s">
        <v>549</v>
      </c>
      <c r="E66" s="209">
        <v>100</v>
      </c>
      <c r="F66" s="209">
        <v>100</v>
      </c>
      <c r="G66" s="220" t="s">
        <v>557</v>
      </c>
      <c r="H66" s="209">
        <v>0</v>
      </c>
      <c r="I66" s="209">
        <v>30.73</v>
      </c>
      <c r="J66" s="211">
        <f t="shared" si="8"/>
        <v>69.27</v>
      </c>
    </row>
    <row r="67" spans="1:11" ht="19.95" customHeight="1">
      <c r="A67" s="423"/>
      <c r="B67" s="430"/>
      <c r="C67" s="217" t="s">
        <v>540</v>
      </c>
      <c r="D67" s="208" t="s">
        <v>546</v>
      </c>
      <c r="E67" s="209">
        <v>750</v>
      </c>
      <c r="F67" s="209">
        <v>750</v>
      </c>
      <c r="G67" s="220" t="s">
        <v>558</v>
      </c>
      <c r="H67" s="209">
        <v>0</v>
      </c>
      <c r="I67" s="209">
        <v>230.49</v>
      </c>
      <c r="J67" s="211">
        <f t="shared" si="8"/>
        <v>519.51</v>
      </c>
    </row>
    <row r="68" spans="1:11" ht="19.95" customHeight="1">
      <c r="A68" s="423"/>
      <c r="B68" s="430"/>
      <c r="C68" s="217" t="s">
        <v>540</v>
      </c>
      <c r="D68" s="208" t="s">
        <v>546</v>
      </c>
      <c r="E68" s="209">
        <v>607.29</v>
      </c>
      <c r="F68" s="209">
        <v>607.29</v>
      </c>
      <c r="G68" s="220" t="s">
        <v>559</v>
      </c>
      <c r="H68" s="209">
        <v>0</v>
      </c>
      <c r="I68" s="209">
        <v>186.64</v>
      </c>
      <c r="J68" s="211">
        <f t="shared" si="8"/>
        <v>420.65</v>
      </c>
    </row>
    <row r="69" spans="1:11" ht="19.95" customHeight="1">
      <c r="A69" s="423"/>
      <c r="B69" s="430"/>
      <c r="C69" s="217" t="s">
        <v>540</v>
      </c>
      <c r="D69" s="208" t="s">
        <v>546</v>
      </c>
      <c r="E69" s="209">
        <v>392.71</v>
      </c>
      <c r="F69" s="209">
        <v>392.71</v>
      </c>
      <c r="G69" s="220" t="s">
        <v>560</v>
      </c>
      <c r="H69" s="209">
        <v>0</v>
      </c>
      <c r="I69" s="209">
        <v>120.69</v>
      </c>
      <c r="J69" s="211">
        <f t="shared" si="8"/>
        <v>272.02</v>
      </c>
    </row>
    <row r="70" spans="1:11" ht="19.95" customHeight="1">
      <c r="A70" s="423"/>
      <c r="B70" s="430"/>
      <c r="C70" s="217" t="s">
        <v>541</v>
      </c>
      <c r="D70" s="208" t="s">
        <v>546</v>
      </c>
      <c r="E70" s="209">
        <v>1450</v>
      </c>
      <c r="F70" s="209">
        <v>1450</v>
      </c>
      <c r="G70" s="220" t="s">
        <v>561</v>
      </c>
      <c r="H70" s="209">
        <v>0</v>
      </c>
      <c r="I70" s="209">
        <v>445.62</v>
      </c>
      <c r="J70" s="211">
        <f t="shared" si="8"/>
        <v>1004.38</v>
      </c>
    </row>
    <row r="71" spans="1:11" ht="19.95" customHeight="1">
      <c r="A71" s="423"/>
      <c r="B71" s="430"/>
      <c r="C71" s="217" t="s">
        <v>541</v>
      </c>
      <c r="D71" s="208" t="s">
        <v>546</v>
      </c>
      <c r="E71" s="209">
        <v>500</v>
      </c>
      <c r="F71" s="209">
        <v>500</v>
      </c>
      <c r="G71" s="220" t="s">
        <v>562</v>
      </c>
      <c r="H71" s="209">
        <v>0</v>
      </c>
      <c r="I71" s="209">
        <v>153.66</v>
      </c>
      <c r="J71" s="211">
        <f t="shared" si="8"/>
        <v>346.34000000000003</v>
      </c>
    </row>
    <row r="72" spans="1:11" ht="19.95" customHeight="1">
      <c r="A72" s="423"/>
      <c r="B72" s="430"/>
      <c r="C72" s="217" t="s">
        <v>542</v>
      </c>
      <c r="D72" s="208" t="s">
        <v>546</v>
      </c>
      <c r="E72" s="209">
        <v>950</v>
      </c>
      <c r="F72" s="209">
        <v>950</v>
      </c>
      <c r="G72" s="220" t="s">
        <v>563</v>
      </c>
      <c r="H72" s="209">
        <v>0</v>
      </c>
      <c r="I72" s="209">
        <v>291.95999999999998</v>
      </c>
      <c r="J72" s="211">
        <f t="shared" si="8"/>
        <v>658.04</v>
      </c>
    </row>
    <row r="73" spans="1:11" ht="19.95" customHeight="1">
      <c r="A73" s="423"/>
      <c r="B73" s="430"/>
      <c r="C73" s="217" t="s">
        <v>543</v>
      </c>
      <c r="D73" s="208" t="s">
        <v>547</v>
      </c>
      <c r="E73" s="209">
        <v>300</v>
      </c>
      <c r="F73" s="209">
        <v>300</v>
      </c>
      <c r="G73" s="220" t="s">
        <v>564</v>
      </c>
      <c r="H73" s="209">
        <v>0</v>
      </c>
      <c r="I73" s="209">
        <v>92.2</v>
      </c>
      <c r="J73" s="211">
        <f t="shared" si="8"/>
        <v>207.8</v>
      </c>
    </row>
    <row r="74" spans="1:11" ht="19.95" customHeight="1">
      <c r="A74" s="423"/>
      <c r="B74" s="430"/>
      <c r="C74" s="217" t="s">
        <v>544</v>
      </c>
      <c r="D74" s="208" t="s">
        <v>547</v>
      </c>
      <c r="E74" s="209">
        <v>300</v>
      </c>
      <c r="F74" s="209">
        <v>300</v>
      </c>
      <c r="G74" s="220" t="s">
        <v>565</v>
      </c>
      <c r="H74" s="209">
        <v>0</v>
      </c>
      <c r="I74" s="209">
        <v>92.2</v>
      </c>
      <c r="J74" s="211">
        <f t="shared" si="8"/>
        <v>207.8</v>
      </c>
    </row>
    <row r="75" spans="1:11" ht="19.95" customHeight="1">
      <c r="A75" s="423"/>
      <c r="B75" s="430"/>
      <c r="C75" s="217" t="s">
        <v>544</v>
      </c>
      <c r="D75" s="208" t="s">
        <v>547</v>
      </c>
      <c r="E75" s="209">
        <v>750</v>
      </c>
      <c r="F75" s="209">
        <v>750</v>
      </c>
      <c r="G75" s="220" t="s">
        <v>556</v>
      </c>
      <c r="H75" s="209">
        <v>0</v>
      </c>
      <c r="I75" s="209">
        <v>230.49</v>
      </c>
      <c r="J75" s="211">
        <f t="shared" si="8"/>
        <v>519.51</v>
      </c>
    </row>
    <row r="76" spans="1:11" ht="19.95" customHeight="1">
      <c r="A76" s="423"/>
      <c r="B76" s="430"/>
      <c r="C76" s="217" t="s">
        <v>412</v>
      </c>
      <c r="D76" s="208" t="s">
        <v>546</v>
      </c>
      <c r="E76" s="209">
        <v>1950</v>
      </c>
      <c r="F76" s="209">
        <v>1950</v>
      </c>
      <c r="G76" s="220" t="s">
        <v>552</v>
      </c>
      <c r="H76" s="209">
        <v>0</v>
      </c>
      <c r="I76" s="209">
        <v>599.28</v>
      </c>
      <c r="J76" s="211">
        <f t="shared" si="8"/>
        <v>1350.72</v>
      </c>
    </row>
    <row r="77" spans="1:11" ht="19.95" customHeight="1">
      <c r="A77" s="423"/>
      <c r="B77" s="430"/>
      <c r="C77" s="217" t="s">
        <v>545</v>
      </c>
      <c r="D77" s="208" t="s">
        <v>546</v>
      </c>
      <c r="E77" s="212">
        <v>118.2</v>
      </c>
      <c r="F77" s="212">
        <v>118.2</v>
      </c>
      <c r="G77" s="210" t="s">
        <v>566</v>
      </c>
      <c r="H77" s="209">
        <v>0</v>
      </c>
      <c r="I77" s="212">
        <v>36.32</v>
      </c>
      <c r="J77" s="238">
        <f t="shared" si="8"/>
        <v>81.88</v>
      </c>
    </row>
    <row r="78" spans="1:11" ht="19.95" customHeight="1">
      <c r="A78" s="423"/>
      <c r="B78" s="430"/>
      <c r="C78" s="239" t="s">
        <v>545</v>
      </c>
      <c r="D78" s="240" t="s">
        <v>546</v>
      </c>
      <c r="E78" s="241">
        <v>81.8</v>
      </c>
      <c r="F78" s="241">
        <v>81.8</v>
      </c>
      <c r="G78" s="242" t="s">
        <v>567</v>
      </c>
      <c r="H78" s="214">
        <v>0</v>
      </c>
      <c r="I78" s="241">
        <v>25.14</v>
      </c>
      <c r="J78" s="243">
        <f t="shared" si="8"/>
        <v>56.66</v>
      </c>
    </row>
    <row r="79" spans="1:11" ht="19.95" customHeight="1">
      <c r="A79" s="381" t="s">
        <v>571</v>
      </c>
      <c r="B79" s="427"/>
      <c r="C79" s="382"/>
      <c r="D79" s="216" t="s">
        <v>546</v>
      </c>
      <c r="E79" s="205">
        <f t="shared" ref="E79:E85" si="9">SUMIF($D$4:$D$78,D79,$E$4:$E$78)</f>
        <v>64460.01</v>
      </c>
      <c r="F79" s="205">
        <f t="shared" ref="F79:F85" si="10">SUMIF($D$4:$D$78,D79,$F$4:$F$78)</f>
        <v>62960.01</v>
      </c>
      <c r="G79" s="244" t="s">
        <v>572</v>
      </c>
      <c r="H79" s="205">
        <f t="shared" ref="H79:H85" si="11">SUMIF($D$4:$D$78,D79,$H$4:$H$78)</f>
        <v>2116.6799999999998</v>
      </c>
      <c r="I79" s="205">
        <f t="shared" ref="I79:I85" si="12">SUMIF($D$4:$D$78,D79,$I$4:$I$78)</f>
        <v>8814.6499999999978</v>
      </c>
      <c r="J79" s="206">
        <f t="shared" ref="J79:J85" si="13">SUMIF($D$4:$D$78,D79,$J$4:$J$78)</f>
        <v>52028.679999999993</v>
      </c>
      <c r="K79" s="293">
        <f>F79-H79-I79-J79</f>
        <v>0</v>
      </c>
    </row>
    <row r="80" spans="1:11" ht="19.95" customHeight="1">
      <c r="A80" s="383"/>
      <c r="B80" s="428"/>
      <c r="C80" s="384"/>
      <c r="D80" s="217" t="s">
        <v>547</v>
      </c>
      <c r="E80" s="209">
        <f t="shared" si="9"/>
        <v>29850</v>
      </c>
      <c r="F80" s="209">
        <f t="shared" si="10"/>
        <v>29850</v>
      </c>
      <c r="G80" s="245" t="s">
        <v>572</v>
      </c>
      <c r="H80" s="209">
        <f t="shared" si="11"/>
        <v>0</v>
      </c>
      <c r="I80" s="209">
        <f t="shared" si="12"/>
        <v>6050.8599999999988</v>
      </c>
      <c r="J80" s="211">
        <f t="shared" si="13"/>
        <v>23799.14</v>
      </c>
      <c r="K80" s="293">
        <f t="shared" ref="K80:K85" si="14">F80-H80-I80-J80</f>
        <v>0</v>
      </c>
    </row>
    <row r="81" spans="1:11" ht="19.95" customHeight="1">
      <c r="A81" s="383"/>
      <c r="B81" s="428"/>
      <c r="C81" s="384"/>
      <c r="D81" s="217" t="s">
        <v>548</v>
      </c>
      <c r="E81" s="209">
        <f t="shared" si="9"/>
        <v>19400</v>
      </c>
      <c r="F81" s="209">
        <f t="shared" si="10"/>
        <v>19400</v>
      </c>
      <c r="G81" s="245" t="s">
        <v>572</v>
      </c>
      <c r="H81" s="209">
        <f t="shared" si="11"/>
        <v>0</v>
      </c>
      <c r="I81" s="209">
        <f t="shared" si="12"/>
        <v>10153.66</v>
      </c>
      <c r="J81" s="211">
        <f t="shared" si="13"/>
        <v>9246.34</v>
      </c>
      <c r="K81" s="293">
        <f t="shared" si="14"/>
        <v>0</v>
      </c>
    </row>
    <row r="82" spans="1:11" ht="19.95" customHeight="1">
      <c r="A82" s="383"/>
      <c r="B82" s="428"/>
      <c r="C82" s="384"/>
      <c r="D82" s="217" t="s">
        <v>568</v>
      </c>
      <c r="E82" s="209">
        <f t="shared" si="9"/>
        <v>14000</v>
      </c>
      <c r="F82" s="209">
        <f t="shared" si="10"/>
        <v>14000</v>
      </c>
      <c r="G82" s="245" t="s">
        <v>572</v>
      </c>
      <c r="H82" s="209">
        <f t="shared" si="11"/>
        <v>0</v>
      </c>
      <c r="I82" s="209">
        <f t="shared" si="12"/>
        <v>3290.7699999999995</v>
      </c>
      <c r="J82" s="211">
        <f t="shared" si="13"/>
        <v>10709.23</v>
      </c>
      <c r="K82" s="293">
        <f t="shared" si="14"/>
        <v>0</v>
      </c>
    </row>
    <row r="83" spans="1:11" ht="19.95" customHeight="1">
      <c r="A83" s="383"/>
      <c r="B83" s="428"/>
      <c r="C83" s="384"/>
      <c r="D83" s="217" t="s">
        <v>569</v>
      </c>
      <c r="E83" s="209">
        <f t="shared" si="9"/>
        <v>3000</v>
      </c>
      <c r="F83" s="209">
        <f t="shared" si="10"/>
        <v>3000</v>
      </c>
      <c r="G83" s="245" t="s">
        <v>572</v>
      </c>
      <c r="H83" s="209">
        <f t="shared" si="11"/>
        <v>0</v>
      </c>
      <c r="I83" s="209">
        <f t="shared" si="12"/>
        <v>937.5</v>
      </c>
      <c r="J83" s="211">
        <f t="shared" si="13"/>
        <v>2062.5</v>
      </c>
      <c r="K83" s="293">
        <f t="shared" si="14"/>
        <v>0</v>
      </c>
    </row>
    <row r="84" spans="1:11" ht="19.95" customHeight="1">
      <c r="A84" s="383"/>
      <c r="B84" s="428"/>
      <c r="C84" s="384"/>
      <c r="D84" s="217" t="s">
        <v>570</v>
      </c>
      <c r="E84" s="209">
        <f t="shared" si="9"/>
        <v>39250</v>
      </c>
      <c r="F84" s="209">
        <f t="shared" si="10"/>
        <v>39250</v>
      </c>
      <c r="G84" s="245" t="s">
        <v>572</v>
      </c>
      <c r="H84" s="209">
        <f t="shared" si="11"/>
        <v>0</v>
      </c>
      <c r="I84" s="209">
        <f t="shared" si="12"/>
        <v>26775</v>
      </c>
      <c r="J84" s="211">
        <f t="shared" si="13"/>
        <v>12475</v>
      </c>
      <c r="K84" s="293">
        <f t="shared" si="14"/>
        <v>0</v>
      </c>
    </row>
    <row r="85" spans="1:11" ht="19.95" customHeight="1">
      <c r="A85" s="385"/>
      <c r="B85" s="429"/>
      <c r="C85" s="386"/>
      <c r="D85" s="218" t="s">
        <v>549</v>
      </c>
      <c r="E85" s="214">
        <f t="shared" si="9"/>
        <v>5100</v>
      </c>
      <c r="F85" s="214">
        <f t="shared" si="10"/>
        <v>5100</v>
      </c>
      <c r="G85" s="246" t="s">
        <v>572</v>
      </c>
      <c r="H85" s="214">
        <f t="shared" si="11"/>
        <v>0</v>
      </c>
      <c r="I85" s="214">
        <f t="shared" si="12"/>
        <v>1985.94</v>
      </c>
      <c r="J85" s="215">
        <f t="shared" si="13"/>
        <v>3114.06</v>
      </c>
      <c r="K85" s="293">
        <f t="shared" si="14"/>
        <v>0</v>
      </c>
    </row>
  </sheetData>
  <mergeCells count="20">
    <mergeCell ref="A33:A36"/>
    <mergeCell ref="A5:A12"/>
    <mergeCell ref="A19:A30"/>
    <mergeCell ref="A31:A32"/>
    <mergeCell ref="A2:J2"/>
    <mergeCell ref="A13:A18"/>
    <mergeCell ref="B13:B18"/>
    <mergeCell ref="A79:C85"/>
    <mergeCell ref="B59:B78"/>
    <mergeCell ref="A59:A78"/>
    <mergeCell ref="B41:B57"/>
    <mergeCell ref="A41:A57"/>
    <mergeCell ref="B39:B40"/>
    <mergeCell ref="A39:A40"/>
    <mergeCell ref="A37:A38"/>
    <mergeCell ref="B37:B38"/>
    <mergeCell ref="B5:B12"/>
    <mergeCell ref="B19:B30"/>
    <mergeCell ref="B31:B32"/>
    <mergeCell ref="B33:B36"/>
  </mergeCells>
  <phoneticPr fontId="8" type="noConversion"/>
  <printOptions horizontalCentered="1"/>
  <pageMargins left="0.31496062992125984" right="0.31496062992125984" top="0.74803149606299213" bottom="0.74803149606299213" header="0.31496062992125984" footer="0.31496062992125984"/>
  <pageSetup paperSize="9" scale="52" orientation="landscape" blackAndWhite="1" r:id="rId1"/>
  <rowBreaks count="1" manualBreakCount="1">
    <brk id="4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6</vt:i4>
      </vt:variant>
    </vt:vector>
  </HeadingPairs>
  <TitlesOfParts>
    <vt:vector size="12" baseType="lpstr">
      <vt:lpstr>汇总表2022</vt:lpstr>
      <vt:lpstr>Sheet2</vt:lpstr>
      <vt:lpstr>Sheet3</vt:lpstr>
      <vt:lpstr>Sheet4</vt:lpstr>
      <vt:lpstr>Sheet1 (2)</vt:lpstr>
      <vt:lpstr>Sheet1</vt:lpstr>
      <vt:lpstr>Sheet1!Print_Area</vt:lpstr>
      <vt:lpstr>'Sheet1 (2)'!Print_Area</vt:lpstr>
      <vt:lpstr>Sheet3!Print_Area</vt:lpstr>
      <vt:lpstr>Sheet1!Print_Titles</vt:lpstr>
      <vt:lpstr>'Sheet1 (2)'!Print_Titles</vt:lpstr>
      <vt:lpstr>Sheet3!Print_Titles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2024-11-12T06:21:56Z</cp:lastPrinted>
  <dcterms:created xsi:type="dcterms:W3CDTF">2006-09-13T11:21:00Z</dcterms:created>
  <dcterms:modified xsi:type="dcterms:W3CDTF">2024-11-12T06:26:52Z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1468AE38F7C44090BB64C5D7712A0F28_13</vt:lpwstr>
  </property>
  <property fmtid="{D5CDD505-2E9C-101B-9397-08002B2CF9AE}" pid="3" name="KSOProductBuildVer">
    <vt:lpwstr>2052-11.1.0.14305</vt:lpwstr>
  </property>
</Properties>
</file>