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<sst xmlns="http://schemas.openxmlformats.org/spreadsheetml/2006/main" count="163" uniqueCount="78">
  <si>
    <t>“节能产品惠民工程”高效电机推广信息核查结果（第6批）</t>
  </si>
  <si>
    <t>单位：万元</t>
  </si>
  <si>
    <t>序号</t>
  </si>
  <si>
    <t>地区</t>
  </si>
  <si>
    <t>企业序号</t>
  </si>
  <si>
    <t>电机推广企业名称</t>
  </si>
  <si>
    <t>高效电机类型</t>
  </si>
  <si>
    <t>有效推广功率/kW</t>
  </si>
  <si>
    <t>该类型电机补贴资金</t>
  </si>
  <si>
    <t>拟拨付资金</t>
  </si>
  <si>
    <t>合计</t>
  </si>
  <si>
    <t>天津</t>
  </si>
  <si>
    <t>小计</t>
  </si>
  <si>
    <t>天津市西青区华兴电机制造有限公司</t>
  </si>
  <si>
    <t>永磁</t>
  </si>
  <si>
    <t>河北</t>
  </si>
  <si>
    <t>河北电机股份有限公司</t>
  </si>
  <si>
    <t>低压（低功率段）</t>
  </si>
  <si>
    <t>低压（高功率段）</t>
  </si>
  <si>
    <t>秦皇岛华叶电机有限公司</t>
  </si>
  <si>
    <t>辽宁</t>
  </si>
  <si>
    <t>沈阳蓝光驱动技术有限公司</t>
  </si>
  <si>
    <t>沈阳远大科技电工有限公司</t>
  </si>
  <si>
    <t>高压</t>
  </si>
  <si>
    <t>上海</t>
  </si>
  <si>
    <t>上海ABB电机有限公司</t>
  </si>
  <si>
    <t>上海海光电机有限公司</t>
  </si>
  <si>
    <t>上海吉亿电机有限公司</t>
  </si>
  <si>
    <t>上海上电电机股份有限公司</t>
  </si>
  <si>
    <t>江苏</t>
  </si>
  <si>
    <t>常州市武进金宝电机有限公司</t>
  </si>
  <si>
    <t>江苏安捷机电技术有限公司</t>
  </si>
  <si>
    <t>江苏锡安达防爆股份有限公司</t>
  </si>
  <si>
    <t>南通大任永磁电机制造有限公司</t>
  </si>
  <si>
    <t>南阳防爆（苏州）特种装备有限公司</t>
  </si>
  <si>
    <t>无锡东元电机有限公司</t>
  </si>
  <si>
    <t>无锡申达电机有限公司</t>
  </si>
  <si>
    <t>无锡市华东电机厂</t>
  </si>
  <si>
    <t>无锡市华文机电有限公司</t>
  </si>
  <si>
    <t>浙江</t>
  </si>
  <si>
    <t>杭州通灵自动化股份有限公司</t>
  </si>
  <si>
    <t>浙江大成电气股份有限公司（原浙江大成电气有限公司）</t>
  </si>
  <si>
    <t>浙江沪龙科技股份有限公司（原浙江沪龙电机有限公司）</t>
  </si>
  <si>
    <t>浙江华年电机股份有限公司</t>
  </si>
  <si>
    <t>浙江晋一特种电机有限公司</t>
  </si>
  <si>
    <t>浙江蓝翔机电设备制造有限公司</t>
  </si>
  <si>
    <t>琦星智能科技股份有限公司（原浙江琦星电子有限公司）</t>
  </si>
  <si>
    <t>浙江盛迈电气技术有限公司</t>
  </si>
  <si>
    <t>西玛控股有限公司（原浙江西玛电机有限公司）</t>
  </si>
  <si>
    <t>浙江西子富沃德电机有限公司</t>
  </si>
  <si>
    <t>浙江中源电气有限公司</t>
  </si>
  <si>
    <t>宁波</t>
  </si>
  <si>
    <t>宁波安信数控技术有限公司</t>
  </si>
  <si>
    <t>宁波菲仕运动控制技术有限公司</t>
  </si>
  <si>
    <t>宁波欣达电梯配件厂</t>
  </si>
  <si>
    <t>安徽</t>
  </si>
  <si>
    <t>安徽明腾永磁机电设备有限公司</t>
  </si>
  <si>
    <t>六安江淮电机有限公司</t>
  </si>
  <si>
    <t>六安市微特电机有限责任公司</t>
  </si>
  <si>
    <t>福建</t>
  </si>
  <si>
    <t>福建省来恩电机有限公司</t>
  </si>
  <si>
    <t>江西</t>
  </si>
  <si>
    <t>江西特种电机股份有限公司</t>
  </si>
  <si>
    <t>山东</t>
  </si>
  <si>
    <t>山东华力电机集团股份有限公司</t>
  </si>
  <si>
    <t>河南</t>
  </si>
  <si>
    <t>河南豫通电机股份公司</t>
  </si>
  <si>
    <t>开封盛达电机科技股份有限公司（原开封盛达电机制造有限公司）</t>
  </si>
  <si>
    <t>天壕节能机电有限公司</t>
  </si>
  <si>
    <t>湖南</t>
  </si>
  <si>
    <t>湘电莱特电气有限公司</t>
  </si>
  <si>
    <t>广东</t>
  </si>
  <si>
    <t>合普动力股份有限公司（原广东合普动力科技有限公司）</t>
  </si>
  <si>
    <t>江门市江晟电机厂有限公司</t>
  </si>
  <si>
    <t>陕西</t>
  </si>
  <si>
    <t>西安泰富西玛电机有限公司</t>
  </si>
  <si>
    <t>西安鑫星标准电机有限公司</t>
  </si>
  <si>
    <t>兴平市中维科技有限公司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</si>
</sst>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4"/>
  <sheetViews>
    <sheetView tabSelected="1" workbookViewId="0">
      <selection activeCell="H3" sqref="H3"/>
    </sheetView>
  </sheetViews>
  <sheetFormatPr defaultColWidth="8" defaultRowHeight="13.5"/>
  <cols>
    <col min="1" max="1" width="6" style="1" customWidth="1"/>
    <col min="2" max="2" width="8.25" style="1" customWidth="1"/>
    <col min="3" max="3" width="5" style="1" customWidth="1"/>
    <col min="4" max="4" width="41.375" style="2" customWidth="1"/>
    <col min="5" max="5" width="17.875" style="1" customWidth="1"/>
    <col min="6" max="6" width="19.875" style="1" customWidth="1"/>
    <col min="7" max="7" width="15.125" style="1" customWidth="1"/>
    <col min="8" max="8" width="8.625" style="1" customWidth="1"/>
    <col min="9" max="16384" width="8" style="1"/>
  </cols>
  <sheetData>
    <row r="1" ht="22.5" spans="1:8">
      <c r="A1" s="3" t="s">
        <v>0</v>
      </c>
      <c r="B1" s="3"/>
      <c r="C1" s="3"/>
      <c r="D1" s="3"/>
      <c r="E1" s="3"/>
      <c r="F1" s="3"/>
      <c r="G1" s="3"/>
      <c r="H1" s="3"/>
    </row>
    <row r="2" spans="8:8">
      <c r="H2" s="1" t="s">
        <v>1</v>
      </c>
    </row>
    <row r="3" ht="28.5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17.25" customHeight="1" spans="1:8">
      <c r="A4" s="4" t="s">
        <v>10</v>
      </c>
      <c r="B4" s="4"/>
      <c r="C4" s="4"/>
      <c r="D4" s="4"/>
      <c r="E4" s="4"/>
      <c r="F4" s="4"/>
      <c r="G4" s="4"/>
      <c r="H4" s="4">
        <f>SUM(H5:H94)/2</f>
        <v>59699</v>
      </c>
    </row>
    <row r="5" ht="14.25" spans="1:8">
      <c r="A5" s="6">
        <v>1</v>
      </c>
      <c r="B5" s="6" t="s">
        <v>11</v>
      </c>
      <c r="C5" s="7" t="s">
        <v>12</v>
      </c>
      <c r="D5" s="7"/>
      <c r="E5" s="7"/>
      <c r="F5" s="7"/>
      <c r="G5" s="7"/>
      <c r="H5" s="7">
        <f>SUM(H6)</f>
        <v>982</v>
      </c>
    </row>
    <row r="6" ht="14.25" spans="1:9">
      <c r="A6" s="6"/>
      <c r="B6" s="6"/>
      <c r="C6" s="6">
        <v>1</v>
      </c>
      <c r="D6" s="8" t="s">
        <v>13</v>
      </c>
      <c r="E6" s="6" t="s">
        <v>14</v>
      </c>
      <c r="F6" s="6">
        <v>98154.1</v>
      </c>
      <c r="G6" s="6">
        <v>981.541</v>
      </c>
      <c r="H6" s="6">
        <f>ROUND(G6,0)</f>
        <v>982</v>
      </c>
      <c r="I6"/>
    </row>
    <row r="7" ht="14.25" spans="1:9">
      <c r="A7" s="6">
        <v>2</v>
      </c>
      <c r="B7" s="6" t="s">
        <v>15</v>
      </c>
      <c r="C7" s="7" t="s">
        <v>12</v>
      </c>
      <c r="D7" s="7"/>
      <c r="E7" s="7"/>
      <c r="F7" s="7"/>
      <c r="G7" s="7"/>
      <c r="H7" s="9">
        <f>SUM(H8:H10)</f>
        <v>161</v>
      </c>
      <c r="I7"/>
    </row>
    <row r="8" ht="14.25" spans="1:9">
      <c r="A8" s="6"/>
      <c r="B8" s="6"/>
      <c r="C8" s="6">
        <v>1</v>
      </c>
      <c r="D8" s="8" t="s">
        <v>16</v>
      </c>
      <c r="E8" s="6" t="s">
        <v>17</v>
      </c>
      <c r="F8" s="6">
        <v>11752.7</v>
      </c>
      <c r="G8" s="6">
        <v>68.16566</v>
      </c>
      <c r="H8" s="10">
        <f>ROUND(SUM(G8:G9),0)</f>
        <v>130</v>
      </c>
      <c r="I8"/>
    </row>
    <row r="9" ht="14.25" spans="1:9">
      <c r="A9" s="6"/>
      <c r="B9" s="6"/>
      <c r="C9" s="6"/>
      <c r="D9" s="8"/>
      <c r="E9" s="6" t="s">
        <v>18</v>
      </c>
      <c r="F9" s="6">
        <v>19834</v>
      </c>
      <c r="G9" s="6">
        <v>61.4854</v>
      </c>
      <c r="H9" s="11"/>
      <c r="I9"/>
    </row>
    <row r="10" ht="14.25" spans="1:9">
      <c r="A10" s="6"/>
      <c r="B10" s="6"/>
      <c r="C10" s="6">
        <v>2</v>
      </c>
      <c r="D10" s="8" t="s">
        <v>19</v>
      </c>
      <c r="E10" s="6" t="s">
        <v>17</v>
      </c>
      <c r="F10" s="6">
        <v>3812.9</v>
      </c>
      <c r="G10" s="6">
        <v>22.11482</v>
      </c>
      <c r="H10" s="10">
        <f>ROUND(SUM(G10:G11),0)</f>
        <v>31</v>
      </c>
      <c r="I10"/>
    </row>
    <row r="11" ht="14.25" spans="1:9">
      <c r="A11" s="6"/>
      <c r="B11" s="6"/>
      <c r="C11" s="6"/>
      <c r="D11" s="8"/>
      <c r="E11" s="6" t="s">
        <v>18</v>
      </c>
      <c r="F11" s="6">
        <v>2782</v>
      </c>
      <c r="G11" s="6">
        <v>8.6242</v>
      </c>
      <c r="H11" s="11"/>
      <c r="I11"/>
    </row>
    <row r="12" ht="14.25" spans="1:9">
      <c r="A12" s="6">
        <v>3</v>
      </c>
      <c r="B12" s="6" t="s">
        <v>20</v>
      </c>
      <c r="C12" s="7" t="s">
        <v>12</v>
      </c>
      <c r="D12" s="7"/>
      <c r="E12" s="7"/>
      <c r="F12" s="7"/>
      <c r="G12" s="7"/>
      <c r="H12" s="9">
        <f>SUM(H13:H14)</f>
        <v>3170</v>
      </c>
      <c r="I12"/>
    </row>
    <row r="13" ht="14.25" spans="1:9">
      <c r="A13" s="6"/>
      <c r="B13" s="6"/>
      <c r="C13" s="6">
        <v>1</v>
      </c>
      <c r="D13" s="8" t="s">
        <v>21</v>
      </c>
      <c r="E13" s="6" t="s">
        <v>14</v>
      </c>
      <c r="F13" s="6">
        <v>316121.6</v>
      </c>
      <c r="G13" s="6">
        <v>3161.216</v>
      </c>
      <c r="H13" s="6">
        <f t="shared" ref="H13:H58" si="0">ROUND(G13,0)</f>
        <v>3161</v>
      </c>
      <c r="I13"/>
    </row>
    <row r="14" ht="14.25" spans="1:9">
      <c r="A14" s="6"/>
      <c r="B14" s="6"/>
      <c r="C14" s="6">
        <v>2</v>
      </c>
      <c r="D14" s="8" t="s">
        <v>22</v>
      </c>
      <c r="E14" s="6" t="s">
        <v>23</v>
      </c>
      <c r="F14" s="6">
        <v>3360</v>
      </c>
      <c r="G14" s="6">
        <v>8.736</v>
      </c>
      <c r="H14" s="6">
        <f t="shared" si="0"/>
        <v>9</v>
      </c>
      <c r="I14"/>
    </row>
    <row r="15" ht="14.25" spans="1:9">
      <c r="A15" s="6">
        <v>4</v>
      </c>
      <c r="B15" s="6" t="s">
        <v>24</v>
      </c>
      <c r="C15" s="7" t="s">
        <v>12</v>
      </c>
      <c r="D15" s="7"/>
      <c r="E15" s="7"/>
      <c r="F15" s="7"/>
      <c r="G15" s="7"/>
      <c r="H15" s="9">
        <f>SUM(H16:H20)</f>
        <v>616</v>
      </c>
      <c r="I15"/>
    </row>
    <row r="16" ht="14.25" spans="1:9">
      <c r="A16" s="6"/>
      <c r="B16" s="6"/>
      <c r="C16" s="6">
        <v>1</v>
      </c>
      <c r="D16" s="8" t="s">
        <v>25</v>
      </c>
      <c r="E16" s="6" t="s">
        <v>17</v>
      </c>
      <c r="F16" s="6">
        <v>522</v>
      </c>
      <c r="G16" s="6">
        <v>3.0276</v>
      </c>
      <c r="H16" s="10">
        <f>ROUND(SUM(G16:G17),0)</f>
        <v>11</v>
      </c>
      <c r="I16"/>
    </row>
    <row r="17" ht="14.25" spans="1:9">
      <c r="A17" s="6"/>
      <c r="B17" s="6"/>
      <c r="C17" s="6"/>
      <c r="D17" s="8"/>
      <c r="E17" s="6" t="s">
        <v>18</v>
      </c>
      <c r="F17" s="6">
        <v>2621.4</v>
      </c>
      <c r="G17" s="6">
        <v>8.12634</v>
      </c>
      <c r="H17" s="11"/>
      <c r="I17"/>
    </row>
    <row r="18" ht="14.25" spans="1:9">
      <c r="A18" s="6"/>
      <c r="B18" s="6"/>
      <c r="C18" s="6">
        <v>2</v>
      </c>
      <c r="D18" s="8" t="s">
        <v>26</v>
      </c>
      <c r="E18" s="6" t="s">
        <v>14</v>
      </c>
      <c r="F18" s="6">
        <v>21772</v>
      </c>
      <c r="G18" s="6">
        <v>217.72</v>
      </c>
      <c r="H18" s="6">
        <f t="shared" si="0"/>
        <v>218</v>
      </c>
      <c r="I18"/>
    </row>
    <row r="19" ht="14.25" spans="1:9">
      <c r="A19" s="6"/>
      <c r="B19" s="6"/>
      <c r="C19" s="6">
        <v>3</v>
      </c>
      <c r="D19" s="8" t="s">
        <v>27</v>
      </c>
      <c r="E19" s="6" t="s">
        <v>14</v>
      </c>
      <c r="F19" s="6">
        <v>38305.4</v>
      </c>
      <c r="G19" s="6">
        <v>383.054</v>
      </c>
      <c r="H19" s="6">
        <f t="shared" si="0"/>
        <v>383</v>
      </c>
      <c r="I19"/>
    </row>
    <row r="20" ht="14.25" spans="1:9">
      <c r="A20" s="6"/>
      <c r="B20" s="6"/>
      <c r="C20" s="6">
        <v>4</v>
      </c>
      <c r="D20" s="8" t="s">
        <v>28</v>
      </c>
      <c r="E20" s="6" t="s">
        <v>17</v>
      </c>
      <c r="F20" s="6">
        <v>0</v>
      </c>
      <c r="G20" s="6">
        <v>0</v>
      </c>
      <c r="H20" s="10">
        <f>ROUND(SUM(G20:G22),0)</f>
        <v>4</v>
      </c>
      <c r="I20"/>
    </row>
    <row r="21" ht="14.25" spans="1:9">
      <c r="A21" s="6"/>
      <c r="B21" s="6"/>
      <c r="C21" s="6"/>
      <c r="D21" s="8"/>
      <c r="E21" s="6" t="s">
        <v>18</v>
      </c>
      <c r="F21" s="6">
        <v>0</v>
      </c>
      <c r="G21" s="6">
        <v>0</v>
      </c>
      <c r="H21" s="12"/>
      <c r="I21"/>
    </row>
    <row r="22" ht="14.25" spans="1:9">
      <c r="A22" s="6"/>
      <c r="B22" s="6"/>
      <c r="C22" s="6"/>
      <c r="D22" s="8"/>
      <c r="E22" s="6" t="s">
        <v>23</v>
      </c>
      <c r="F22" s="6">
        <v>1435.9</v>
      </c>
      <c r="G22" s="6">
        <v>3.73334</v>
      </c>
      <c r="H22" s="11"/>
      <c r="I22"/>
    </row>
    <row r="23" ht="14.25" spans="1:9">
      <c r="A23" s="6">
        <v>5</v>
      </c>
      <c r="B23" s="6" t="s">
        <v>29</v>
      </c>
      <c r="C23" s="7" t="s">
        <v>12</v>
      </c>
      <c r="D23" s="7"/>
      <c r="E23" s="7"/>
      <c r="F23" s="7"/>
      <c r="G23" s="7"/>
      <c r="H23" s="9">
        <f>SUM(H24:H38)</f>
        <v>4450</v>
      </c>
      <c r="I23"/>
    </row>
    <row r="24" ht="14.25" spans="1:9">
      <c r="A24" s="6"/>
      <c r="B24" s="6"/>
      <c r="C24" s="6">
        <v>1</v>
      </c>
      <c r="D24" s="8" t="s">
        <v>30</v>
      </c>
      <c r="E24" s="6" t="s">
        <v>14</v>
      </c>
      <c r="F24" s="6">
        <v>37335.1</v>
      </c>
      <c r="G24" s="6">
        <v>373.351</v>
      </c>
      <c r="H24" s="6">
        <f t="shared" si="0"/>
        <v>373</v>
      </c>
      <c r="I24"/>
    </row>
    <row r="25" ht="14.25" spans="1:9">
      <c r="A25" s="6"/>
      <c r="B25" s="6"/>
      <c r="C25" s="6">
        <v>2</v>
      </c>
      <c r="D25" s="8" t="s">
        <v>31</v>
      </c>
      <c r="E25" s="6" t="s">
        <v>14</v>
      </c>
      <c r="F25" s="6">
        <v>74292.1</v>
      </c>
      <c r="G25" s="6">
        <v>742.921</v>
      </c>
      <c r="H25" s="6">
        <f t="shared" si="0"/>
        <v>743</v>
      </c>
      <c r="I25"/>
    </row>
    <row r="26" ht="14.25" spans="1:9">
      <c r="A26" s="6"/>
      <c r="B26" s="6"/>
      <c r="C26" s="6">
        <v>3</v>
      </c>
      <c r="D26" s="8" t="s">
        <v>32</v>
      </c>
      <c r="E26" s="6" t="s">
        <v>17</v>
      </c>
      <c r="F26" s="6">
        <v>22630</v>
      </c>
      <c r="G26" s="6">
        <v>131.254</v>
      </c>
      <c r="H26" s="10">
        <f>ROUND(SUM(G26:G28),0)</f>
        <v>616</v>
      </c>
      <c r="I26"/>
    </row>
    <row r="27" ht="14.25" spans="1:9">
      <c r="A27" s="6"/>
      <c r="B27" s="6"/>
      <c r="C27" s="6"/>
      <c r="D27" s="8"/>
      <c r="E27" s="6" t="s">
        <v>18</v>
      </c>
      <c r="F27" s="6">
        <v>111239.6</v>
      </c>
      <c r="G27" s="6">
        <v>344.84276</v>
      </c>
      <c r="H27" s="12"/>
      <c r="I27"/>
    </row>
    <row r="28" ht="14.25" spans="1:9">
      <c r="A28" s="6"/>
      <c r="B28" s="6"/>
      <c r="C28" s="6"/>
      <c r="D28" s="8"/>
      <c r="E28" s="6" t="s">
        <v>23</v>
      </c>
      <c r="F28" s="6">
        <v>53875</v>
      </c>
      <c r="G28" s="6">
        <v>140.075</v>
      </c>
      <c r="H28" s="11"/>
      <c r="I28"/>
    </row>
    <row r="29" ht="14.25" spans="1:9">
      <c r="A29" s="6"/>
      <c r="B29" s="6"/>
      <c r="C29" s="6">
        <v>4</v>
      </c>
      <c r="D29" s="8" t="s">
        <v>33</v>
      </c>
      <c r="E29" s="6" t="s">
        <v>14</v>
      </c>
      <c r="F29" s="6">
        <v>438</v>
      </c>
      <c r="G29" s="6">
        <v>4.38</v>
      </c>
      <c r="H29" s="6">
        <f t="shared" si="0"/>
        <v>4</v>
      </c>
      <c r="I29"/>
    </row>
    <row r="30" ht="14.25" spans="1:9">
      <c r="A30" s="6"/>
      <c r="B30" s="6"/>
      <c r="C30" s="6">
        <v>5</v>
      </c>
      <c r="D30" s="8" t="s">
        <v>34</v>
      </c>
      <c r="E30" s="6" t="s">
        <v>23</v>
      </c>
      <c r="F30" s="6">
        <v>15342.3</v>
      </c>
      <c r="G30" s="6">
        <v>39.88998</v>
      </c>
      <c r="H30" s="6">
        <f t="shared" si="0"/>
        <v>40</v>
      </c>
      <c r="I30"/>
    </row>
    <row r="31" ht="14.25" spans="1:9">
      <c r="A31" s="6"/>
      <c r="B31" s="6"/>
      <c r="C31" s="6">
        <v>6</v>
      </c>
      <c r="D31" s="8" t="s">
        <v>35</v>
      </c>
      <c r="E31" s="6" t="s">
        <v>17</v>
      </c>
      <c r="F31" s="6">
        <v>23195.8</v>
      </c>
      <c r="G31" s="6">
        <v>134.53564</v>
      </c>
      <c r="H31" s="10">
        <f>ROUND(SUM(G31:G33),0)</f>
        <v>567</v>
      </c>
      <c r="I31"/>
    </row>
    <row r="32" ht="14.25" spans="1:9">
      <c r="A32" s="6"/>
      <c r="B32" s="6"/>
      <c r="C32" s="6"/>
      <c r="D32" s="8"/>
      <c r="E32" s="6" t="s">
        <v>18</v>
      </c>
      <c r="F32" s="6">
        <v>97052</v>
      </c>
      <c r="G32" s="6">
        <v>300.8612</v>
      </c>
      <c r="H32" s="12"/>
      <c r="I32"/>
    </row>
    <row r="33" ht="14.25" spans="1:9">
      <c r="A33" s="6"/>
      <c r="B33" s="6"/>
      <c r="C33" s="6"/>
      <c r="D33" s="8"/>
      <c r="E33" s="6" t="s">
        <v>23</v>
      </c>
      <c r="F33" s="6">
        <v>50560</v>
      </c>
      <c r="G33" s="6">
        <v>131.456</v>
      </c>
      <c r="H33" s="11"/>
      <c r="I33"/>
    </row>
    <row r="34" ht="14.25" spans="1:9">
      <c r="A34" s="6"/>
      <c r="B34" s="6"/>
      <c r="C34" s="6">
        <v>7</v>
      </c>
      <c r="D34" s="8" t="s">
        <v>36</v>
      </c>
      <c r="E34" s="6" t="s">
        <v>14</v>
      </c>
      <c r="F34" s="6">
        <v>50277.3</v>
      </c>
      <c r="G34" s="6">
        <v>502.773</v>
      </c>
      <c r="H34" s="6">
        <f t="shared" si="0"/>
        <v>503</v>
      </c>
      <c r="I34"/>
    </row>
    <row r="35" ht="14.25" spans="1:9">
      <c r="A35" s="6"/>
      <c r="B35" s="6"/>
      <c r="C35" s="6">
        <v>8</v>
      </c>
      <c r="D35" s="8" t="s">
        <v>37</v>
      </c>
      <c r="E35" s="6" t="s">
        <v>17</v>
      </c>
      <c r="F35" s="6">
        <v>99707.3</v>
      </c>
      <c r="G35" s="6">
        <v>578.30234</v>
      </c>
      <c r="H35" s="10">
        <f>ROUND(SUM(G35:G37),0)</f>
        <v>954</v>
      </c>
      <c r="I35"/>
    </row>
    <row r="36" ht="14.25" spans="1:9">
      <c r="A36" s="6"/>
      <c r="B36" s="6"/>
      <c r="C36" s="6"/>
      <c r="D36" s="8"/>
      <c r="E36" s="6" t="s">
        <v>18</v>
      </c>
      <c r="F36" s="6">
        <v>73515</v>
      </c>
      <c r="G36" s="6">
        <v>227.8965</v>
      </c>
      <c r="H36" s="12"/>
      <c r="I36"/>
    </row>
    <row r="37" ht="14.25" spans="1:9">
      <c r="A37" s="6"/>
      <c r="B37" s="6"/>
      <c r="C37" s="6"/>
      <c r="D37" s="8"/>
      <c r="E37" s="6" t="s">
        <v>14</v>
      </c>
      <c r="F37" s="6">
        <v>14736</v>
      </c>
      <c r="G37" s="6">
        <v>147.36</v>
      </c>
      <c r="H37" s="11"/>
      <c r="I37"/>
    </row>
    <row r="38" ht="14.25" spans="1:9">
      <c r="A38" s="6"/>
      <c r="B38" s="6"/>
      <c r="C38" s="6">
        <v>9</v>
      </c>
      <c r="D38" s="8" t="s">
        <v>38</v>
      </c>
      <c r="E38" s="6" t="s">
        <v>14</v>
      </c>
      <c r="F38" s="6">
        <v>65032.2</v>
      </c>
      <c r="G38" s="6">
        <v>650.322</v>
      </c>
      <c r="H38" s="6">
        <f t="shared" si="0"/>
        <v>650</v>
      </c>
      <c r="I38"/>
    </row>
    <row r="39" ht="14.25" spans="1:9">
      <c r="A39" s="6">
        <v>6</v>
      </c>
      <c r="B39" s="6" t="s">
        <v>39</v>
      </c>
      <c r="C39" s="7" t="s">
        <v>12</v>
      </c>
      <c r="D39" s="7"/>
      <c r="E39" s="7"/>
      <c r="F39" s="7"/>
      <c r="G39" s="7"/>
      <c r="H39" s="9">
        <f>SUM(H40:H52)</f>
        <v>12634</v>
      </c>
      <c r="I39"/>
    </row>
    <row r="40" ht="14.25" spans="1:9">
      <c r="A40" s="6"/>
      <c r="B40" s="6"/>
      <c r="C40" s="6">
        <v>1</v>
      </c>
      <c r="D40" s="8" t="s">
        <v>40</v>
      </c>
      <c r="E40" s="6" t="s">
        <v>14</v>
      </c>
      <c r="F40" s="6">
        <v>12652.8</v>
      </c>
      <c r="G40" s="6">
        <v>126.528</v>
      </c>
      <c r="H40" s="6">
        <f t="shared" si="0"/>
        <v>127</v>
      </c>
      <c r="I40"/>
    </row>
    <row r="41" ht="28.5" spans="1:9">
      <c r="A41" s="6"/>
      <c r="B41" s="6"/>
      <c r="C41" s="6">
        <v>2</v>
      </c>
      <c r="D41" s="8" t="s">
        <v>41</v>
      </c>
      <c r="E41" s="6" t="s">
        <v>14</v>
      </c>
      <c r="F41" s="6">
        <v>10926.4</v>
      </c>
      <c r="G41" s="6">
        <v>109.264</v>
      </c>
      <c r="H41" s="6">
        <f t="shared" si="0"/>
        <v>109</v>
      </c>
      <c r="I41"/>
    </row>
    <row r="42" ht="28.5" spans="1:9">
      <c r="A42" s="6"/>
      <c r="B42" s="6"/>
      <c r="C42" s="6">
        <v>3</v>
      </c>
      <c r="D42" s="8" t="s">
        <v>42</v>
      </c>
      <c r="E42" s="6" t="s">
        <v>14</v>
      </c>
      <c r="F42" s="6">
        <v>247538.7</v>
      </c>
      <c r="G42" s="6">
        <v>2475.387</v>
      </c>
      <c r="H42" s="6">
        <f t="shared" si="0"/>
        <v>2475</v>
      </c>
      <c r="I42"/>
    </row>
    <row r="43" ht="14.25" spans="1:9">
      <c r="A43" s="6"/>
      <c r="B43" s="6"/>
      <c r="C43" s="6">
        <v>4</v>
      </c>
      <c r="D43" s="8" t="s">
        <v>43</v>
      </c>
      <c r="E43" s="6" t="s">
        <v>17</v>
      </c>
      <c r="F43" s="6">
        <v>9557.4</v>
      </c>
      <c r="G43" s="6">
        <v>55.43292</v>
      </c>
      <c r="H43" s="10">
        <f>ROUND(SUM(G43:G44),0)</f>
        <v>150</v>
      </c>
      <c r="I43"/>
    </row>
    <row r="44" ht="14.25" spans="1:9">
      <c r="A44" s="6"/>
      <c r="B44" s="6"/>
      <c r="C44" s="6"/>
      <c r="D44" s="8"/>
      <c r="E44" s="6" t="s">
        <v>18</v>
      </c>
      <c r="F44" s="6">
        <v>30541</v>
      </c>
      <c r="G44" s="6">
        <v>94.6771</v>
      </c>
      <c r="H44" s="11"/>
      <c r="I44"/>
    </row>
    <row r="45" ht="14.25" spans="1:9">
      <c r="A45" s="6"/>
      <c r="B45" s="6"/>
      <c r="C45" s="6">
        <v>5</v>
      </c>
      <c r="D45" s="8" t="s">
        <v>44</v>
      </c>
      <c r="E45" s="6" t="s">
        <v>14</v>
      </c>
      <c r="F45" s="6">
        <v>76064</v>
      </c>
      <c r="G45" s="6">
        <v>760.64</v>
      </c>
      <c r="H45" s="6">
        <f t="shared" si="0"/>
        <v>761</v>
      </c>
      <c r="I45"/>
    </row>
    <row r="46" ht="14.25" spans="1:9">
      <c r="A46" s="6"/>
      <c r="B46" s="6"/>
      <c r="C46" s="6">
        <v>6</v>
      </c>
      <c r="D46" s="8" t="s">
        <v>45</v>
      </c>
      <c r="E46" s="6" t="s">
        <v>14</v>
      </c>
      <c r="F46" s="6">
        <v>41507</v>
      </c>
      <c r="G46" s="6">
        <v>415.07</v>
      </c>
      <c r="H46" s="6">
        <f t="shared" si="0"/>
        <v>415</v>
      </c>
      <c r="I46"/>
    </row>
    <row r="47" ht="28.5" spans="1:9">
      <c r="A47" s="6"/>
      <c r="B47" s="6"/>
      <c r="C47" s="6">
        <v>7</v>
      </c>
      <c r="D47" s="8" t="s">
        <v>46</v>
      </c>
      <c r="E47" s="6" t="s">
        <v>14</v>
      </c>
      <c r="F47" s="6">
        <v>121151.2</v>
      </c>
      <c r="G47" s="6">
        <v>1211.512</v>
      </c>
      <c r="H47" s="6">
        <f t="shared" si="0"/>
        <v>1212</v>
      </c>
      <c r="I47"/>
    </row>
    <row r="48" ht="14.25" spans="1:9">
      <c r="A48" s="6"/>
      <c r="B48" s="6"/>
      <c r="C48" s="6">
        <v>8</v>
      </c>
      <c r="D48" s="8" t="s">
        <v>47</v>
      </c>
      <c r="E48" s="6" t="s">
        <v>14</v>
      </c>
      <c r="F48" s="6">
        <v>28326</v>
      </c>
      <c r="G48" s="6">
        <v>283.26</v>
      </c>
      <c r="H48" s="6">
        <f t="shared" si="0"/>
        <v>283</v>
      </c>
      <c r="I48"/>
    </row>
    <row r="49" ht="14.25" spans="1:9">
      <c r="A49" s="6"/>
      <c r="B49" s="6"/>
      <c r="C49" s="6">
        <v>9</v>
      </c>
      <c r="D49" s="8" t="s">
        <v>48</v>
      </c>
      <c r="E49" s="6" t="s">
        <v>17</v>
      </c>
      <c r="F49" s="6">
        <v>27449.45</v>
      </c>
      <c r="G49" s="6">
        <v>159.20681</v>
      </c>
      <c r="H49" s="10">
        <f>ROUND(SUM(G49:G50),0)</f>
        <v>284</v>
      </c>
      <c r="I49"/>
    </row>
    <row r="50" ht="14.25" spans="1:9">
      <c r="A50" s="6"/>
      <c r="B50" s="6"/>
      <c r="C50" s="6"/>
      <c r="D50" s="8"/>
      <c r="E50" s="6" t="s">
        <v>18</v>
      </c>
      <c r="F50" s="6">
        <v>40382</v>
      </c>
      <c r="G50" s="6">
        <v>125.1842</v>
      </c>
      <c r="H50" s="11"/>
      <c r="I50"/>
    </row>
    <row r="51" ht="14.25" spans="1:9">
      <c r="A51" s="6"/>
      <c r="B51" s="6"/>
      <c r="C51" s="6">
        <v>10</v>
      </c>
      <c r="D51" s="8" t="s">
        <v>49</v>
      </c>
      <c r="E51" s="6" t="s">
        <v>14</v>
      </c>
      <c r="F51" s="6">
        <v>673969.9</v>
      </c>
      <c r="G51" s="6">
        <v>6739.699</v>
      </c>
      <c r="H51" s="6">
        <f t="shared" si="0"/>
        <v>6740</v>
      </c>
      <c r="I51"/>
    </row>
    <row r="52" ht="14.25" spans="1:9">
      <c r="A52" s="6"/>
      <c r="B52" s="6"/>
      <c r="C52" s="6">
        <v>11</v>
      </c>
      <c r="D52" s="8" t="s">
        <v>50</v>
      </c>
      <c r="E52" s="6" t="s">
        <v>14</v>
      </c>
      <c r="F52" s="6">
        <v>7814</v>
      </c>
      <c r="G52" s="6">
        <v>78.14</v>
      </c>
      <c r="H52" s="6">
        <f t="shared" si="0"/>
        <v>78</v>
      </c>
      <c r="I52"/>
    </row>
    <row r="53" ht="14.25" spans="1:9">
      <c r="A53" s="6">
        <v>7</v>
      </c>
      <c r="B53" s="6" t="s">
        <v>51</v>
      </c>
      <c r="C53" s="7" t="s">
        <v>12</v>
      </c>
      <c r="D53" s="7"/>
      <c r="E53" s="7"/>
      <c r="F53" s="7"/>
      <c r="G53" s="7"/>
      <c r="H53" s="9">
        <f>SUM(H54:H56)</f>
        <v>7880</v>
      </c>
      <c r="I53"/>
    </row>
    <row r="54" ht="14.25" spans="1:9">
      <c r="A54" s="6"/>
      <c r="B54" s="6"/>
      <c r="C54" s="6">
        <v>1</v>
      </c>
      <c r="D54" s="8" t="s">
        <v>52</v>
      </c>
      <c r="E54" s="6" t="s">
        <v>14</v>
      </c>
      <c r="F54" s="6">
        <v>569954.6</v>
      </c>
      <c r="G54" s="6">
        <v>5699.546</v>
      </c>
      <c r="H54" s="6">
        <f t="shared" si="0"/>
        <v>5700</v>
      </c>
      <c r="I54"/>
    </row>
    <row r="55" ht="14.25" spans="1:9">
      <c r="A55" s="6"/>
      <c r="B55" s="6"/>
      <c r="C55" s="6">
        <v>2</v>
      </c>
      <c r="D55" s="8" t="s">
        <v>53</v>
      </c>
      <c r="E55" s="6" t="s">
        <v>14</v>
      </c>
      <c r="F55" s="6">
        <v>113480.2</v>
      </c>
      <c r="G55" s="6">
        <v>1134.802</v>
      </c>
      <c r="H55" s="6">
        <f t="shared" si="0"/>
        <v>1135</v>
      </c>
      <c r="I55"/>
    </row>
    <row r="56" ht="14.25" spans="1:9">
      <c r="A56" s="6"/>
      <c r="B56" s="6"/>
      <c r="C56" s="6">
        <v>3</v>
      </c>
      <c r="D56" s="8" t="s">
        <v>54</v>
      </c>
      <c r="E56" s="6" t="s">
        <v>14</v>
      </c>
      <c r="F56" s="6">
        <v>104459.8</v>
      </c>
      <c r="G56" s="6">
        <v>1044.598</v>
      </c>
      <c r="H56" s="6">
        <f t="shared" si="0"/>
        <v>1045</v>
      </c>
      <c r="I56"/>
    </row>
    <row r="57" ht="14.25" spans="1:9">
      <c r="A57" s="6">
        <v>8</v>
      </c>
      <c r="B57" s="6" t="s">
        <v>55</v>
      </c>
      <c r="C57" s="7" t="s">
        <v>12</v>
      </c>
      <c r="D57" s="7"/>
      <c r="E57" s="7"/>
      <c r="F57" s="7"/>
      <c r="G57" s="7"/>
      <c r="H57" s="9">
        <f>SUM(H58:H62)</f>
        <v>24140</v>
      </c>
      <c r="I57"/>
    </row>
    <row r="58" ht="14.25" spans="1:9">
      <c r="A58" s="6"/>
      <c r="B58" s="6"/>
      <c r="C58" s="6">
        <v>1</v>
      </c>
      <c r="D58" s="8" t="s">
        <v>56</v>
      </c>
      <c r="E58" s="6" t="s">
        <v>14</v>
      </c>
      <c r="F58" s="6">
        <v>54942</v>
      </c>
      <c r="G58" s="6">
        <v>549.42</v>
      </c>
      <c r="H58" s="6">
        <f t="shared" si="0"/>
        <v>549</v>
      </c>
      <c r="I58"/>
    </row>
    <row r="59" ht="14.25" spans="1:9">
      <c r="A59" s="6"/>
      <c r="B59" s="6"/>
      <c r="C59" s="6">
        <v>2</v>
      </c>
      <c r="D59" s="8" t="s">
        <v>57</v>
      </c>
      <c r="E59" s="6" t="s">
        <v>17</v>
      </c>
      <c r="F59" s="6">
        <v>1422591</v>
      </c>
      <c r="G59" s="6">
        <v>8251.0278</v>
      </c>
      <c r="H59" s="10">
        <f>ROUND(SUM(G59:G61),0)</f>
        <v>19271</v>
      </c>
      <c r="I59"/>
    </row>
    <row r="60" ht="14.25" spans="1:9">
      <c r="A60" s="6"/>
      <c r="B60" s="6"/>
      <c r="C60" s="6"/>
      <c r="D60" s="8"/>
      <c r="E60" s="6" t="s">
        <v>18</v>
      </c>
      <c r="F60" s="6">
        <v>3534134.4</v>
      </c>
      <c r="G60" s="6">
        <v>10955.81664</v>
      </c>
      <c r="H60" s="12"/>
      <c r="I60"/>
    </row>
    <row r="61" ht="14.25" spans="1:9">
      <c r="A61" s="6"/>
      <c r="B61" s="6"/>
      <c r="C61" s="6"/>
      <c r="D61" s="8"/>
      <c r="E61" s="6" t="s">
        <v>23</v>
      </c>
      <c r="F61" s="6">
        <v>24595</v>
      </c>
      <c r="G61" s="6">
        <v>63.947</v>
      </c>
      <c r="H61" s="11"/>
      <c r="I61"/>
    </row>
    <row r="62" ht="14.25" spans="1:9">
      <c r="A62" s="6"/>
      <c r="B62" s="6"/>
      <c r="C62" s="6">
        <v>3</v>
      </c>
      <c r="D62" s="8" t="s">
        <v>58</v>
      </c>
      <c r="E62" s="6" t="s">
        <v>17</v>
      </c>
      <c r="F62" s="6">
        <v>336251.1</v>
      </c>
      <c r="G62" s="6">
        <v>1950.25638</v>
      </c>
      <c r="H62" s="10">
        <f>ROUND(SUM(G62:G64),0)</f>
        <v>4320</v>
      </c>
      <c r="I62"/>
    </row>
    <row r="63" ht="14.25" spans="1:9">
      <c r="A63" s="6"/>
      <c r="B63" s="6"/>
      <c r="C63" s="6"/>
      <c r="D63" s="8"/>
      <c r="E63" s="6" t="s">
        <v>18</v>
      </c>
      <c r="F63" s="6">
        <v>757651</v>
      </c>
      <c r="G63" s="6">
        <v>2348.7181</v>
      </c>
      <c r="H63" s="12"/>
      <c r="I63"/>
    </row>
    <row r="64" ht="14.25" spans="1:9">
      <c r="A64" s="6"/>
      <c r="B64" s="6"/>
      <c r="C64" s="6"/>
      <c r="D64" s="8"/>
      <c r="E64" s="6" t="s">
        <v>23</v>
      </c>
      <c r="F64" s="6">
        <v>7920</v>
      </c>
      <c r="G64" s="6">
        <v>20.592</v>
      </c>
      <c r="H64" s="11"/>
      <c r="I64"/>
    </row>
    <row r="65" ht="14.25" spans="1:9">
      <c r="A65" s="6">
        <v>9</v>
      </c>
      <c r="B65" s="6" t="s">
        <v>59</v>
      </c>
      <c r="C65" s="7" t="s">
        <v>12</v>
      </c>
      <c r="D65" s="7"/>
      <c r="E65" s="7"/>
      <c r="F65" s="7"/>
      <c r="G65" s="7"/>
      <c r="H65" s="9">
        <f>SUM(H66)</f>
        <v>128</v>
      </c>
      <c r="I65"/>
    </row>
    <row r="66" ht="14.25" spans="1:9">
      <c r="A66" s="6"/>
      <c r="B66" s="6"/>
      <c r="C66" s="6">
        <v>1</v>
      </c>
      <c r="D66" s="8" t="s">
        <v>60</v>
      </c>
      <c r="E66" s="6" t="s">
        <v>17</v>
      </c>
      <c r="F66" s="6">
        <v>13799.2</v>
      </c>
      <c r="G66" s="6">
        <v>80.03536</v>
      </c>
      <c r="H66" s="10">
        <f>ROUND(SUM(G66:G67),0)</f>
        <v>128</v>
      </c>
      <c r="I66"/>
    </row>
    <row r="67" ht="14.25" spans="1:9">
      <c r="A67" s="6"/>
      <c r="B67" s="6"/>
      <c r="C67" s="6"/>
      <c r="D67" s="8"/>
      <c r="E67" s="6" t="s">
        <v>18</v>
      </c>
      <c r="F67" s="6">
        <v>15519</v>
      </c>
      <c r="G67" s="6">
        <v>48.1089</v>
      </c>
      <c r="H67" s="11"/>
      <c r="I67"/>
    </row>
    <row r="68" ht="14.25" spans="1:9">
      <c r="A68" s="6">
        <v>10</v>
      </c>
      <c r="B68" s="6" t="s">
        <v>61</v>
      </c>
      <c r="C68" s="7" t="s">
        <v>12</v>
      </c>
      <c r="D68" s="7"/>
      <c r="E68" s="7"/>
      <c r="F68" s="7"/>
      <c r="G68" s="7"/>
      <c r="H68" s="9">
        <f>SUM(H69)</f>
        <v>620</v>
      </c>
      <c r="I68"/>
    </row>
    <row r="69" ht="14.25" spans="1:9">
      <c r="A69" s="6"/>
      <c r="B69" s="6"/>
      <c r="C69" s="6">
        <v>1</v>
      </c>
      <c r="D69" s="8" t="s">
        <v>62</v>
      </c>
      <c r="E69" s="6" t="s">
        <v>23</v>
      </c>
      <c r="F69" s="6">
        <v>221262.1</v>
      </c>
      <c r="G69" s="6">
        <v>575.28146</v>
      </c>
      <c r="H69" s="10">
        <f>ROUND(SUM(G69:G70),0)</f>
        <v>620</v>
      </c>
      <c r="I69"/>
    </row>
    <row r="70" ht="14.25" spans="1:9">
      <c r="A70" s="6"/>
      <c r="B70" s="6"/>
      <c r="C70" s="6"/>
      <c r="D70" s="8"/>
      <c r="E70" s="6" t="s">
        <v>14</v>
      </c>
      <c r="F70" s="6">
        <v>4486.9</v>
      </c>
      <c r="G70" s="6">
        <v>44.869</v>
      </c>
      <c r="H70" s="11"/>
      <c r="I70"/>
    </row>
    <row r="71" ht="14.25" spans="1:9">
      <c r="A71" s="6">
        <v>11</v>
      </c>
      <c r="B71" s="6" t="s">
        <v>63</v>
      </c>
      <c r="C71" s="7" t="s">
        <v>12</v>
      </c>
      <c r="D71" s="7"/>
      <c r="E71" s="7"/>
      <c r="F71" s="7"/>
      <c r="G71" s="7"/>
      <c r="H71" s="9">
        <f>SUM(H72)</f>
        <v>79</v>
      </c>
      <c r="I71"/>
    </row>
    <row r="72" ht="14.25" spans="1:9">
      <c r="A72" s="6"/>
      <c r="B72" s="6"/>
      <c r="C72" s="6">
        <v>1</v>
      </c>
      <c r="D72" s="8" t="s">
        <v>64</v>
      </c>
      <c r="E72" s="6" t="s">
        <v>17</v>
      </c>
      <c r="F72" s="6">
        <v>2602.5</v>
      </c>
      <c r="G72" s="6">
        <v>15.0945</v>
      </c>
      <c r="H72" s="10">
        <f>ROUND(SUM(G72:G74),0)</f>
        <v>79</v>
      </c>
      <c r="I72"/>
    </row>
    <row r="73" ht="14.25" spans="1:9">
      <c r="A73" s="6"/>
      <c r="B73" s="6"/>
      <c r="C73" s="6"/>
      <c r="D73" s="8"/>
      <c r="E73" s="6" t="s">
        <v>18</v>
      </c>
      <c r="F73" s="6">
        <v>11615</v>
      </c>
      <c r="G73" s="6">
        <v>36.0065</v>
      </c>
      <c r="H73" s="12"/>
      <c r="I73"/>
    </row>
    <row r="74" ht="14.25" spans="1:9">
      <c r="A74" s="6"/>
      <c r="B74" s="6"/>
      <c r="C74" s="6"/>
      <c r="D74" s="8"/>
      <c r="E74" s="6" t="s">
        <v>23</v>
      </c>
      <c r="F74" s="6">
        <v>10700</v>
      </c>
      <c r="G74" s="6">
        <v>27.82</v>
      </c>
      <c r="H74" s="11"/>
      <c r="I74"/>
    </row>
    <row r="75" ht="14.25" spans="1:9">
      <c r="A75" s="6">
        <v>12</v>
      </c>
      <c r="B75" s="6" t="s">
        <v>65</v>
      </c>
      <c r="C75" s="7" t="s">
        <v>12</v>
      </c>
      <c r="D75" s="7"/>
      <c r="E75" s="7"/>
      <c r="F75" s="7"/>
      <c r="G75" s="7"/>
      <c r="H75" s="9">
        <f>SUM(H76:H80)</f>
        <v>566</v>
      </c>
      <c r="I75"/>
    </row>
    <row r="76" ht="14.25" spans="1:9">
      <c r="A76" s="6"/>
      <c r="B76" s="6"/>
      <c r="C76" s="6">
        <v>1</v>
      </c>
      <c r="D76" s="8" t="s">
        <v>66</v>
      </c>
      <c r="E76" s="6" t="s">
        <v>17</v>
      </c>
      <c r="F76" s="6">
        <v>23395.1</v>
      </c>
      <c r="G76" s="6">
        <v>135.69158</v>
      </c>
      <c r="H76" s="10">
        <f>ROUND(SUM(G76:G77),0)</f>
        <v>295</v>
      </c>
      <c r="I76"/>
    </row>
    <row r="77" ht="14.25" spans="1:9">
      <c r="A77" s="6"/>
      <c r="B77" s="6"/>
      <c r="C77" s="6"/>
      <c r="D77" s="8"/>
      <c r="E77" s="6" t="s">
        <v>18</v>
      </c>
      <c r="F77" s="6">
        <v>51425.3</v>
      </c>
      <c r="G77" s="6">
        <v>159.41843</v>
      </c>
      <c r="H77" s="11"/>
      <c r="I77"/>
    </row>
    <row r="78" ht="14.25" spans="1:9">
      <c r="A78" s="6"/>
      <c r="B78" s="6"/>
      <c r="C78" s="6">
        <v>2</v>
      </c>
      <c r="D78" s="8" t="s">
        <v>67</v>
      </c>
      <c r="E78" s="6" t="s">
        <v>17</v>
      </c>
      <c r="F78" s="6">
        <v>2296.25</v>
      </c>
      <c r="G78" s="6">
        <v>13.31825</v>
      </c>
      <c r="H78" s="10">
        <f>ROUND(SUM(G78:G79),0)</f>
        <v>74</v>
      </c>
      <c r="I78"/>
    </row>
    <row r="79" ht="14.25" spans="1:9">
      <c r="A79" s="6"/>
      <c r="B79" s="6"/>
      <c r="C79" s="6"/>
      <c r="D79" s="8"/>
      <c r="E79" s="6" t="s">
        <v>18</v>
      </c>
      <c r="F79" s="6">
        <v>19673</v>
      </c>
      <c r="G79" s="6">
        <v>60.9863</v>
      </c>
      <c r="H79" s="11"/>
      <c r="I79"/>
    </row>
    <row r="80" ht="14.25" spans="1:9">
      <c r="A80" s="6"/>
      <c r="B80" s="6"/>
      <c r="C80" s="6">
        <v>3</v>
      </c>
      <c r="D80" s="8" t="s">
        <v>68</v>
      </c>
      <c r="E80" s="6" t="s">
        <v>17</v>
      </c>
      <c r="F80" s="6">
        <v>24864.5</v>
      </c>
      <c r="G80" s="6">
        <v>144.2141</v>
      </c>
      <c r="H80" s="10">
        <f>ROUND(SUM(G80:G81),0)</f>
        <v>197</v>
      </c>
      <c r="I80"/>
    </row>
    <row r="81" ht="14.25" spans="1:9">
      <c r="A81" s="6"/>
      <c r="B81" s="6"/>
      <c r="C81" s="6"/>
      <c r="D81" s="8"/>
      <c r="E81" s="6" t="s">
        <v>18</v>
      </c>
      <c r="F81" s="6">
        <v>17127.5</v>
      </c>
      <c r="G81" s="6">
        <v>53.09525</v>
      </c>
      <c r="H81" s="11"/>
      <c r="I81"/>
    </row>
    <row r="82" ht="14.25" spans="1:9">
      <c r="A82" s="6">
        <v>13</v>
      </c>
      <c r="B82" s="6" t="s">
        <v>69</v>
      </c>
      <c r="C82" s="7" t="s">
        <v>12</v>
      </c>
      <c r="D82" s="7"/>
      <c r="E82" s="7"/>
      <c r="F82" s="7"/>
      <c r="G82" s="7"/>
      <c r="H82" s="9">
        <f>SUM(H83)</f>
        <v>100</v>
      </c>
      <c r="I82"/>
    </row>
    <row r="83" ht="14.25" spans="1:9">
      <c r="A83" s="6"/>
      <c r="B83" s="6"/>
      <c r="C83" s="6">
        <v>1</v>
      </c>
      <c r="D83" s="8" t="s">
        <v>70</v>
      </c>
      <c r="E83" s="6" t="s">
        <v>17</v>
      </c>
      <c r="F83" s="6">
        <v>0</v>
      </c>
      <c r="G83" s="6">
        <v>0</v>
      </c>
      <c r="H83" s="10">
        <f>ROUND(SUM(G83:G84),0)</f>
        <v>100</v>
      </c>
      <c r="I83"/>
    </row>
    <row r="84" ht="14.25" spans="1:9">
      <c r="A84" s="6"/>
      <c r="B84" s="6"/>
      <c r="C84" s="6"/>
      <c r="D84" s="8"/>
      <c r="E84" s="6" t="s">
        <v>18</v>
      </c>
      <c r="F84" s="6">
        <v>32241.2</v>
      </c>
      <c r="G84" s="6">
        <v>99.94772</v>
      </c>
      <c r="H84" s="11"/>
      <c r="I84"/>
    </row>
    <row r="85" ht="14.25" spans="1:9">
      <c r="A85" s="6">
        <v>14</v>
      </c>
      <c r="B85" s="6" t="s">
        <v>71</v>
      </c>
      <c r="C85" s="7" t="s">
        <v>12</v>
      </c>
      <c r="D85" s="7"/>
      <c r="E85" s="7"/>
      <c r="F85" s="7"/>
      <c r="G85" s="7"/>
      <c r="H85" s="9">
        <f>SUM(H86:H87)</f>
        <v>2742</v>
      </c>
      <c r="I85"/>
    </row>
    <row r="86" ht="28.5" spans="1:9">
      <c r="A86" s="6"/>
      <c r="B86" s="6"/>
      <c r="C86" s="6">
        <v>1</v>
      </c>
      <c r="D86" s="8" t="s">
        <v>72</v>
      </c>
      <c r="E86" s="6" t="s">
        <v>14</v>
      </c>
      <c r="F86" s="6">
        <v>173196.1</v>
      </c>
      <c r="G86" s="6">
        <v>1731.961</v>
      </c>
      <c r="H86" s="6">
        <f>ROUND(G86,0)</f>
        <v>1732</v>
      </c>
      <c r="I86"/>
    </row>
    <row r="87" ht="14.25" spans="1:9">
      <c r="A87" s="6"/>
      <c r="B87" s="6"/>
      <c r="C87" s="6">
        <v>2</v>
      </c>
      <c r="D87" s="8" t="s">
        <v>73</v>
      </c>
      <c r="E87" s="6" t="s">
        <v>17</v>
      </c>
      <c r="F87" s="6">
        <v>55074.6</v>
      </c>
      <c r="G87" s="6">
        <v>319.43268</v>
      </c>
      <c r="H87" s="10">
        <f>ROUND(SUM(G87:G88),0)</f>
        <v>1010</v>
      </c>
      <c r="I87"/>
    </row>
    <row r="88" ht="14.25" spans="1:9">
      <c r="A88" s="6"/>
      <c r="B88" s="6"/>
      <c r="C88" s="6"/>
      <c r="D88" s="8"/>
      <c r="E88" s="6" t="s">
        <v>18</v>
      </c>
      <c r="F88" s="6">
        <v>222876.9</v>
      </c>
      <c r="G88" s="6">
        <v>690.91839</v>
      </c>
      <c r="H88" s="11"/>
      <c r="I88"/>
    </row>
    <row r="89" ht="14.25" spans="1:9">
      <c r="A89" s="6">
        <v>15</v>
      </c>
      <c r="B89" s="6" t="s">
        <v>74</v>
      </c>
      <c r="C89" s="7" t="s">
        <v>12</v>
      </c>
      <c r="D89" s="7"/>
      <c r="E89" s="7"/>
      <c r="F89" s="7"/>
      <c r="G89" s="7"/>
      <c r="H89" s="9">
        <f>SUM(H90:H94)</f>
        <v>1431</v>
      </c>
      <c r="I89"/>
    </row>
    <row r="90" ht="14.25" spans="1:9">
      <c r="A90" s="6"/>
      <c r="B90" s="6"/>
      <c r="C90" s="6">
        <v>1</v>
      </c>
      <c r="D90" s="8" t="s">
        <v>75</v>
      </c>
      <c r="E90" s="6" t="s">
        <v>17</v>
      </c>
      <c r="F90" s="6">
        <v>18338.5</v>
      </c>
      <c r="G90" s="6">
        <v>106.3633</v>
      </c>
      <c r="H90" s="10">
        <f>ROUND(SUM(G90:G92),0)</f>
        <v>453</v>
      </c>
      <c r="I90"/>
    </row>
    <row r="91" ht="14.25" spans="1:9">
      <c r="A91" s="6"/>
      <c r="B91" s="6"/>
      <c r="C91" s="6"/>
      <c r="D91" s="8"/>
      <c r="E91" s="6" t="s">
        <v>18</v>
      </c>
      <c r="F91" s="6">
        <v>89740</v>
      </c>
      <c r="G91" s="6">
        <v>278.194</v>
      </c>
      <c r="H91" s="12"/>
      <c r="I91"/>
    </row>
    <row r="92" ht="14.25" spans="1:9">
      <c r="A92" s="6"/>
      <c r="B92" s="6"/>
      <c r="C92" s="6"/>
      <c r="D92" s="8"/>
      <c r="E92" s="6" t="s">
        <v>23</v>
      </c>
      <c r="F92" s="6">
        <v>26460</v>
      </c>
      <c r="G92" s="6">
        <v>68.796</v>
      </c>
      <c r="H92" s="11"/>
      <c r="I92"/>
    </row>
    <row r="93" ht="14.25" spans="1:9">
      <c r="A93" s="6"/>
      <c r="B93" s="6"/>
      <c r="C93" s="6">
        <v>2</v>
      </c>
      <c r="D93" s="8" t="s">
        <v>76</v>
      </c>
      <c r="E93" s="6" t="s">
        <v>14</v>
      </c>
      <c r="F93" s="6">
        <v>21306.9</v>
      </c>
      <c r="G93" s="6">
        <v>213.069</v>
      </c>
      <c r="H93" s="6">
        <f t="shared" ref="H86:H94" si="1">ROUND(G93,0)</f>
        <v>213</v>
      </c>
      <c r="I93"/>
    </row>
    <row r="94" ht="14.25" spans="1:9">
      <c r="A94" s="6"/>
      <c r="B94" s="6"/>
      <c r="C94" s="6">
        <v>3</v>
      </c>
      <c r="D94" s="8" t="s">
        <v>77</v>
      </c>
      <c r="E94" s="6" t="s">
        <v>14</v>
      </c>
      <c r="F94" s="6">
        <v>76454.3</v>
      </c>
      <c r="G94" s="6">
        <v>764.543</v>
      </c>
      <c r="H94" s="6">
        <f t="shared" si="1"/>
        <v>765</v>
      </c>
      <c r="I94"/>
    </row>
  </sheetData>
  <mergeCells count="107">
    <mergeCell ref="A1:H1"/>
    <mergeCell ref="A4:G4"/>
    <mergeCell ref="C5:G5"/>
    <mergeCell ref="C7:G7"/>
    <mergeCell ref="C12:G12"/>
    <mergeCell ref="C15:G15"/>
    <mergeCell ref="C23:G23"/>
    <mergeCell ref="C39:G39"/>
    <mergeCell ref="C53:G53"/>
    <mergeCell ref="C57:G57"/>
    <mergeCell ref="C65:G65"/>
    <mergeCell ref="C68:G68"/>
    <mergeCell ref="C71:G71"/>
    <mergeCell ref="C75:G75"/>
    <mergeCell ref="C82:G82"/>
    <mergeCell ref="C85:G85"/>
    <mergeCell ref="C89:G89"/>
    <mergeCell ref="A5:A6"/>
    <mergeCell ref="A7:A11"/>
    <mergeCell ref="A12:A14"/>
    <mergeCell ref="A15:A22"/>
    <mergeCell ref="A23:A38"/>
    <mergeCell ref="A39:A52"/>
    <mergeCell ref="A53:A56"/>
    <mergeCell ref="A57:A64"/>
    <mergeCell ref="A65:A67"/>
    <mergeCell ref="A68:A70"/>
    <mergeCell ref="A71:A74"/>
    <mergeCell ref="A75:A81"/>
    <mergeCell ref="A82:A84"/>
    <mergeCell ref="A85:A88"/>
    <mergeCell ref="A89:A94"/>
    <mergeCell ref="B5:B6"/>
    <mergeCell ref="B7:B11"/>
    <mergeCell ref="B12:B14"/>
    <mergeCell ref="B15:B22"/>
    <mergeCell ref="B23:B38"/>
    <mergeCell ref="B39:B52"/>
    <mergeCell ref="B53:B56"/>
    <mergeCell ref="B57:B64"/>
    <mergeCell ref="B65:B67"/>
    <mergeCell ref="B68:B70"/>
    <mergeCell ref="B71:B74"/>
    <mergeCell ref="B75:B81"/>
    <mergeCell ref="B82:B84"/>
    <mergeCell ref="B85:B88"/>
    <mergeCell ref="B89:B94"/>
    <mergeCell ref="C8:C9"/>
    <mergeCell ref="C10:C11"/>
    <mergeCell ref="C16:C17"/>
    <mergeCell ref="C20:C22"/>
    <mergeCell ref="C26:C28"/>
    <mergeCell ref="C31:C33"/>
    <mergeCell ref="C35:C37"/>
    <mergeCell ref="C43:C44"/>
    <mergeCell ref="C49:C50"/>
    <mergeCell ref="C59:C61"/>
    <mergeCell ref="C62:C64"/>
    <mergeCell ref="C66:C67"/>
    <mergeCell ref="C69:C70"/>
    <mergeCell ref="C72:C74"/>
    <mergeCell ref="C76:C77"/>
    <mergeCell ref="C78:C79"/>
    <mergeCell ref="C80:C81"/>
    <mergeCell ref="C83:C84"/>
    <mergeCell ref="C87:C88"/>
    <mergeCell ref="C90:C92"/>
    <mergeCell ref="D8:D9"/>
    <mergeCell ref="D10:D11"/>
    <mergeCell ref="D16:D17"/>
    <mergeCell ref="D20:D22"/>
    <mergeCell ref="D26:D28"/>
    <mergeCell ref="D31:D33"/>
    <mergeCell ref="D35:D37"/>
    <mergeCell ref="D43:D44"/>
    <mergeCell ref="D49:D50"/>
    <mergeCell ref="D59:D61"/>
    <mergeCell ref="D62:D64"/>
    <mergeCell ref="D66:D67"/>
    <mergeCell ref="D69:D70"/>
    <mergeCell ref="D72:D74"/>
    <mergeCell ref="D76:D77"/>
    <mergeCell ref="D78:D79"/>
    <mergeCell ref="D80:D81"/>
    <mergeCell ref="D83:D84"/>
    <mergeCell ref="D87:D88"/>
    <mergeCell ref="D90:D92"/>
    <mergeCell ref="H8:H9"/>
    <mergeCell ref="H10:H11"/>
    <mergeCell ref="H16:H17"/>
    <mergeCell ref="H20:H22"/>
    <mergeCell ref="H26:H28"/>
    <mergeCell ref="H31:H33"/>
    <mergeCell ref="H35:H37"/>
    <mergeCell ref="H43:H44"/>
    <mergeCell ref="H49:H50"/>
    <mergeCell ref="H59:H61"/>
    <mergeCell ref="H62:H64"/>
    <mergeCell ref="H66:H67"/>
    <mergeCell ref="H69:H70"/>
    <mergeCell ref="H72:H74"/>
    <mergeCell ref="H76:H77"/>
    <mergeCell ref="H78:H79"/>
    <mergeCell ref="H80:H81"/>
    <mergeCell ref="H83:H84"/>
    <mergeCell ref="H87:H88"/>
    <mergeCell ref="H90:H92"/>
  </mergeCells>
  <pageMargins left="0.236220472440945" right="0.236220472440945" top="0.748031496062992" bottom="0.748031496062992" header="0.31496062992126" footer="0.31496062992126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CQC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WULAN</dc:creator>
  <cp:lastModifiedBy>lenovo</cp:lastModifiedBy>
  <dcterms:created xsi:type="dcterms:W3CDTF">2021-03-09T01:02:00Z</dcterms:created>
  <cp:lastPrinted>2021-03-09T02:59:00Z</cp:lastPrinted>
  <dcterms:modified xsi:type="dcterms:W3CDTF">2021-03-12T08:49:12Z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