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4"/>
  </bookViews>
  <sheets>
    <sheet name="邮储" sheetId="1" r:id="rId1"/>
    <sheet name="个人" sheetId="2" r:id="rId2"/>
    <sheet name="兴福" sheetId="3" r:id="rId3"/>
    <sheet name="清江浦个人" sheetId="4" r:id="rId4"/>
    <sheet name="清江浦小微" sheetId="5" r:id="rId5"/>
  </sheets>
  <calcPr calcId="144525"/>
</workbook>
</file>

<file path=xl/sharedStrings.xml><?xml version="1.0" encoding="utf-8"?>
<sst xmlns="http://schemas.openxmlformats.org/spreadsheetml/2006/main" count="550" uniqueCount="301">
  <si>
    <t>2022第七批富民创业担保贷款财政贴息明细表(邮储银行）</t>
  </si>
  <si>
    <t>序号</t>
  </si>
  <si>
    <t>资格认定单位</t>
  </si>
  <si>
    <t>人员类别</t>
  </si>
  <si>
    <t>借款对象</t>
  </si>
  <si>
    <t>实体名称</t>
  </si>
  <si>
    <t>推荐金额</t>
  </si>
  <si>
    <t>贷款金额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</si>
  <si>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</si>
  <si>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</si>
  <si>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</si>
  <si>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</si>
  <si>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</si>
  <si>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</si>
  <si>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</si>
  <si>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测算过程</t>
  </si>
  <si>
    <t>申请贴息金额</t>
  </si>
  <si>
    <t>清江浦区</t>
  </si>
  <si>
    <t>城镇登记失业人员</t>
  </si>
  <si>
    <t>朱凤凤</t>
  </si>
  <si>
    <t>清江浦区沙博艺术培训中心</t>
  </si>
  <si>
    <t>全额贴息</t>
  </si>
  <si>
    <t>市本级</t>
  </si>
  <si>
    <t>农户</t>
  </si>
  <si>
    <t>蔡雷海</t>
  </si>
  <si>
    <t>清浦区武墩慧婴坊母婴用品店</t>
  </si>
  <si>
    <t>张兆星</t>
  </si>
  <si>
    <t>清江浦区瑞源广告装饰服务中心</t>
  </si>
  <si>
    <t>其他人员</t>
  </si>
  <si>
    <t>艾霞</t>
  </si>
  <si>
    <t>清江浦区和玥快捷酒店</t>
  </si>
  <si>
    <t>LPR贴息</t>
  </si>
  <si>
    <t>300000*（5.85-（3.85-1.5））/100</t>
  </si>
  <si>
    <t>戴为亮</t>
  </si>
  <si>
    <t>清江浦区羊得富小吃店</t>
  </si>
  <si>
    <t>董雪波</t>
  </si>
  <si>
    <t>淮安经济技术开发区苏梦尔商贸经营部</t>
  </si>
  <si>
    <t>3.85%</t>
  </si>
  <si>
    <t>自主创业农民</t>
  </si>
  <si>
    <t>吴林龙</t>
  </si>
  <si>
    <t>清江浦区酒艺馆餐厅</t>
  </si>
  <si>
    <t>衡丽丽</t>
  </si>
  <si>
    <t>清江浦区九樽酒业商行</t>
  </si>
  <si>
    <t>程海娟</t>
  </si>
  <si>
    <t>淮安市洪程国际旅行社有限公司</t>
  </si>
  <si>
    <t>沈惠芹</t>
  </si>
  <si>
    <t>清江浦区康霸门业经营部</t>
  </si>
  <si>
    <t>袁雨青</t>
  </si>
  <si>
    <t>清河区青雨图文设计服务部</t>
  </si>
  <si>
    <t>王磊</t>
  </si>
  <si>
    <t>清河区拖尼盖美发店</t>
  </si>
  <si>
    <t>卢旸</t>
  </si>
  <si>
    <t>方块动态玩具模型工作室</t>
  </si>
  <si>
    <t>复员专业退伍军人</t>
  </si>
  <si>
    <t>薛利</t>
  </si>
  <si>
    <t>清江浦区梦天技术服务中心</t>
  </si>
  <si>
    <t>李维松</t>
  </si>
  <si>
    <t>清江浦区维松美发造型工作室</t>
  </si>
  <si>
    <t>陈海燕</t>
  </si>
  <si>
    <t>淮安经济技术开发区鹰卫卫浴经营部</t>
  </si>
  <si>
    <t>2021.6.7</t>
  </si>
  <si>
    <t>2022.6.7</t>
  </si>
  <si>
    <t>郑腾</t>
  </si>
  <si>
    <t>淮安堃杨文化传媒有限公司</t>
  </si>
  <si>
    <t>2021.5.25</t>
  </si>
  <si>
    <t>2022.5.25</t>
  </si>
  <si>
    <t>大学毕业生</t>
  </si>
  <si>
    <t>沈兰娟</t>
  </si>
  <si>
    <t>清江浦区盼达蛋糕房</t>
  </si>
  <si>
    <t>2021.5.14</t>
  </si>
  <si>
    <t>2022.5.14</t>
  </si>
  <si>
    <t>开发区</t>
  </si>
  <si>
    <t>陈军</t>
  </si>
  <si>
    <t>淮安经济技术开发区禹竣蔬菜经营部</t>
  </si>
  <si>
    <t>2021.5.31</t>
  </si>
  <si>
    <t>2022.5.31</t>
  </si>
  <si>
    <t>朱丽</t>
  </si>
  <si>
    <t>清江浦区丽佳坊服装店</t>
  </si>
  <si>
    <t>2021.5.20</t>
  </si>
  <si>
    <t>2022.5.20</t>
  </si>
  <si>
    <t>曹馨雨</t>
  </si>
  <si>
    <t>清江浦区天霖奶茶店</t>
  </si>
  <si>
    <t>任民</t>
  </si>
  <si>
    <t>淮安经济技术开发区东辰定制家具商行</t>
  </si>
  <si>
    <t>张志</t>
  </si>
  <si>
    <t>淮安智联舒适家工程有限公司</t>
  </si>
  <si>
    <t>2021.5.26</t>
  </si>
  <si>
    <t>2022.5.26</t>
  </si>
  <si>
    <t>300000*（4.8-（3.85-1.5））/100</t>
  </si>
  <si>
    <t>刘巧梅</t>
  </si>
  <si>
    <t>淮安市弘辉体育用品有限公司</t>
  </si>
  <si>
    <t>2021.5.27</t>
  </si>
  <si>
    <t>2022.5.27</t>
  </si>
  <si>
    <t>马琼兰</t>
  </si>
  <si>
    <t>淮安经济技术开发区杭城布艺经营部</t>
  </si>
  <si>
    <t>2021.5.28</t>
  </si>
  <si>
    <t>2022.5.28</t>
  </si>
  <si>
    <t>黄瑞付</t>
  </si>
  <si>
    <t>清江浦区爱骨宠物用品店</t>
  </si>
  <si>
    <t>合计</t>
  </si>
  <si>
    <t>2022第七批富民创业担保贷款贴息明细表（市直个人）</t>
  </si>
  <si>
    <t>姓名</t>
  </si>
  <si>
    <t>性别</t>
  </si>
  <si>
    <t>贷款额度</t>
  </si>
  <si>
    <t>经办银行</t>
  </si>
  <si>
    <t>放款日期</t>
  </si>
  <si>
    <t>还款日期</t>
  </si>
  <si>
    <t>放款额度</t>
  </si>
  <si>
    <t>基础利率</t>
  </si>
  <si>
    <t>上浮比例</t>
  </si>
  <si>
    <t>贴息金额</t>
  </si>
  <si>
    <t>开户银行</t>
  </si>
  <si>
    <t>城镇失业</t>
  </si>
  <si>
    <t>宋冬琴</t>
  </si>
  <si>
    <t>女</t>
  </si>
  <si>
    <t>淮安工业园区玖越托儿所</t>
  </si>
  <si>
    <t>农业银行</t>
  </si>
  <si>
    <t>20220312</t>
  </si>
  <si>
    <t>4.99%</t>
  </si>
  <si>
    <t>4.05</t>
  </si>
  <si>
    <t>0.94%</t>
  </si>
  <si>
    <t>个人承担部分</t>
  </si>
  <si>
    <t>中国建设银行</t>
  </si>
  <si>
    <t>王琳</t>
  </si>
  <si>
    <t>天航商贸有限公司</t>
  </si>
  <si>
    <t>兴业银行</t>
  </si>
  <si>
    <t>20210625</t>
  </si>
  <si>
    <t>20220617</t>
  </si>
  <si>
    <t>0</t>
  </si>
  <si>
    <t>金额贴息</t>
  </si>
  <si>
    <t>建设银行</t>
  </si>
  <si>
    <t>网络商户</t>
  </si>
  <si>
    <t>张志芹</t>
  </si>
  <si>
    <t>清江浦区微买买纺织品经营部</t>
  </si>
  <si>
    <t>4%</t>
  </si>
  <si>
    <t>0.15%</t>
  </si>
  <si>
    <t>中国农业银行淮安国贸大厦支行</t>
  </si>
  <si>
    <t>退伍军人</t>
  </si>
  <si>
    <t>胡波</t>
  </si>
  <si>
    <t>男</t>
  </si>
  <si>
    <t>淮安知遥商务信息咨询有限公司</t>
  </si>
  <si>
    <t>20210629</t>
  </si>
  <si>
    <t>20220628</t>
  </si>
  <si>
    <t>0.74%</t>
  </si>
  <si>
    <t>中国农业银行淮安淮海南路支行</t>
  </si>
  <si>
    <t>城镇登记失业（证件挂靠）</t>
  </si>
  <si>
    <t>华加良</t>
  </si>
  <si>
    <t>华加良（纺织品批发）</t>
  </si>
  <si>
    <t>20220625</t>
  </si>
  <si>
    <t>中国农业银行淮字清江浦支行</t>
  </si>
  <si>
    <t>2022第七批富民创业担保贷款财政贴息明细表(兴福村镇银行）</t>
  </si>
  <si>
    <t>货款金额</t>
  </si>
  <si>
    <t>农民</t>
  </si>
  <si>
    <t>侯海杰</t>
  </si>
  <si>
    <t>淮安经济技术开发区洁海水产品经营部</t>
  </si>
  <si>
    <t>2021-04-26</t>
  </si>
  <si>
    <t>2022-04-20</t>
  </si>
  <si>
    <t>全额</t>
  </si>
  <si>
    <t>赵锦成</t>
  </si>
  <si>
    <t>淮安经济技术开发区赵锦成建筑装修装饰经营部</t>
  </si>
  <si>
    <t>登记失业人员</t>
  </si>
  <si>
    <t>姜如旋</t>
  </si>
  <si>
    <t>淮安经济技术开发区姜如旋珠宝首饰经营部</t>
  </si>
  <si>
    <t>2021-04-30</t>
  </si>
  <si>
    <t>退役军人</t>
  </si>
  <si>
    <t>袁 鑫</t>
  </si>
  <si>
    <t>清江浦区果然开心水果店</t>
  </si>
  <si>
    <t>2021-06-07</t>
  </si>
  <si>
    <t>2022-06-05</t>
  </si>
  <si>
    <t>潘能飞</t>
  </si>
  <si>
    <t>淮安经济技术开发区啊飞建材建材店</t>
  </si>
  <si>
    <t>2021-06-23</t>
  </si>
  <si>
    <t>2022-05-20</t>
  </si>
  <si>
    <t>叶筱燕</t>
  </si>
  <si>
    <t xml:space="preserve">清江浦区腾祥机械设备租赁服务部 </t>
  </si>
  <si>
    <t>2021-07-22</t>
  </si>
  <si>
    <t>2022-06-20</t>
  </si>
  <si>
    <t>吴新宇</t>
  </si>
  <si>
    <t>淮安经济开发区味宇饭店</t>
  </si>
  <si>
    <t>2021-09-16</t>
  </si>
  <si>
    <t>2022-04-08</t>
  </si>
  <si>
    <t>郑华军</t>
  </si>
  <si>
    <t>淮安经济技术开发区郑记小吃经营部</t>
  </si>
  <si>
    <t>2021-10-21</t>
  </si>
  <si>
    <t>2022-05-05</t>
  </si>
  <si>
    <t>2022年第七批富民创业担保贷款贴息情况汇总表（清江浦区）</t>
  </si>
  <si>
    <t>注册时间</t>
  </si>
  <si>
    <t>带动人员</t>
  </si>
  <si>
    <t>放款额度（万元）</t>
  </si>
  <si>
    <t>人员性质</t>
  </si>
  <si>
    <t>合作银行</t>
  </si>
  <si>
    <t>贷款时间</t>
  </si>
  <si>
    <t>约定还款时间</t>
  </si>
  <si>
    <t>利息
总额</t>
  </si>
  <si>
    <t>贴息
标准</t>
  </si>
  <si>
    <t>测算
过程</t>
  </si>
  <si>
    <t>贴息
金额</t>
  </si>
  <si>
    <t>开户行</t>
  </si>
  <si>
    <t>1</t>
  </si>
  <si>
    <t>方振春</t>
  </si>
  <si>
    <t>清江浦区方振春装饰经营部</t>
  </si>
  <si>
    <t>20210205</t>
  </si>
  <si>
    <t>6083.36</t>
  </si>
  <si>
    <t>农业银行清江浦支行</t>
  </si>
  <si>
    <t>2</t>
  </si>
  <si>
    <t>王崇达</t>
  </si>
  <si>
    <t>清江浦区达安元口腔诊所</t>
  </si>
  <si>
    <t>20210309</t>
  </si>
  <si>
    <t>工商银行</t>
  </si>
  <si>
    <t>工商银淮安城中支行</t>
  </si>
  <si>
    <t>3</t>
  </si>
  <si>
    <t>程娟</t>
  </si>
  <si>
    <t>20200620</t>
  </si>
  <si>
    <t>【4.59-(3.85-1.5)】*30</t>
  </si>
  <si>
    <t>中国农业银行清河支行</t>
  </si>
  <si>
    <t>4</t>
  </si>
  <si>
    <t>汪洋</t>
  </si>
  <si>
    <t>20210329</t>
  </si>
  <si>
    <t>5</t>
  </si>
  <si>
    <t>顾祥东</t>
  </si>
  <si>
    <t>清江浦区融祥办公用品中心</t>
  </si>
  <si>
    <t>20210421</t>
  </si>
  <si>
    <t>6</t>
  </si>
  <si>
    <t>陈正球</t>
  </si>
  <si>
    <t>20170123</t>
  </si>
  <si>
    <t>中国农业银行水渡口支行</t>
  </si>
  <si>
    <t>7</t>
  </si>
  <si>
    <t>叶剑</t>
  </si>
  <si>
    <t>清江浦区载月服装店</t>
  </si>
  <si>
    <t>20200114</t>
  </si>
  <si>
    <t>8</t>
  </si>
  <si>
    <t>张军</t>
  </si>
  <si>
    <t>清江浦区古楚商贸中心</t>
  </si>
  <si>
    <t>农业银行国贸大厦支行</t>
  </si>
  <si>
    <t>9</t>
  </si>
  <si>
    <t>孔军</t>
  </si>
  <si>
    <t>清江浦区麻雀家电销售经营商行</t>
  </si>
  <si>
    <t>20201104</t>
  </si>
  <si>
    <t>农业银行淮安城中支行</t>
  </si>
  <si>
    <t>10</t>
  </si>
  <si>
    <t>王丹丹</t>
  </si>
  <si>
    <t>清江浦区杨芳香烟店</t>
  </si>
  <si>
    <t>20200422</t>
  </si>
  <si>
    <t>半额</t>
  </si>
  <si>
    <t>6980.63/2</t>
  </si>
  <si>
    <t>11</t>
  </si>
  <si>
    <t>杨青</t>
  </si>
  <si>
    <t>淮安市汇通市场文人文具经营部</t>
  </si>
  <si>
    <t>12</t>
  </si>
  <si>
    <t>高尚华</t>
  </si>
  <si>
    <t>清江浦区高三农产品经营部</t>
  </si>
  <si>
    <t>20190924</t>
  </si>
  <si>
    <t>13</t>
  </si>
  <si>
    <t>魏东</t>
  </si>
  <si>
    <t>清江浦区伟平饰品店</t>
  </si>
  <si>
    <t>20170525</t>
  </si>
  <si>
    <t>【3.8-(3.85-1.5)】*30</t>
  </si>
  <si>
    <t>14</t>
  </si>
  <si>
    <t>范雪松</t>
  </si>
  <si>
    <t>20200421</t>
  </si>
  <si>
    <t>12066.64</t>
  </si>
  <si>
    <t>【4-(3.85-1.5)】*30</t>
  </si>
  <si>
    <t>中国农业银行淮安淮海西路支行</t>
  </si>
  <si>
    <t>15</t>
  </si>
  <si>
    <t>徐军</t>
  </si>
  <si>
    <t>清江浦区徐大猪副产品经营部</t>
  </si>
  <si>
    <t>20210607</t>
  </si>
  <si>
    <t>6980.66</t>
  </si>
  <si>
    <t>中国农业银行清江浦支行</t>
  </si>
  <si>
    <t>16</t>
  </si>
  <si>
    <t>王凤祥</t>
  </si>
  <si>
    <t>淮安壹品良匠建筑装饰限公司</t>
  </si>
  <si>
    <t>20181113</t>
  </si>
  <si>
    <t>高校毕业生</t>
  </si>
  <si>
    <t>12000</t>
  </si>
  <si>
    <t>1.65</t>
  </si>
  <si>
    <t>中国工商银行淮安新区支行</t>
  </si>
  <si>
    <t>17</t>
  </si>
  <si>
    <t>郑海波</t>
  </si>
  <si>
    <t>清江浦区金瑞祥消防器材经营部</t>
  </si>
  <si>
    <t>20190507</t>
  </si>
  <si>
    <t>2022年第七批富民创业担保贷款贴息情况汇总表（清江浦区小微企业）</t>
  </si>
  <si>
    <t>测算</t>
  </si>
  <si>
    <t>户名</t>
  </si>
  <si>
    <t>吴雄健</t>
  </si>
  <si>
    <t>淮安市亿东冷暖设备有限公司</t>
  </si>
  <si>
    <t>20151102</t>
  </si>
  <si>
    <t>江苏银行</t>
  </si>
  <si>
    <t>【4.6-（3.85-1.5）】2%*294万*351/360</t>
  </si>
  <si>
    <t>江苏银行淮安清江浦支行</t>
  </si>
  <si>
    <t>淮安市亿东冷暧设备有限公司</t>
  </si>
  <si>
    <t>陈雅丽</t>
  </si>
  <si>
    <t>淮安富士达电梯服务有限公司</t>
  </si>
  <si>
    <t>20110413</t>
  </si>
  <si>
    <t>【4-（3.85-1.5）】2%*300万*355/360</t>
  </si>
  <si>
    <t>工商银行淮安万达广场支行</t>
  </si>
  <si>
    <t>袁军华</t>
  </si>
  <si>
    <t>淮安友源医院有限公司</t>
  </si>
  <si>
    <t>20180504</t>
  </si>
  <si>
    <t>【4-（3.85-1.5）】2%*300万*360/360</t>
  </si>
  <si>
    <t>工商银行淮安城中支行</t>
  </si>
</sst>
</file>

<file path=xl/styles.xml><?xml version="1.0" encoding="utf-8"?>
<styleSheet xmlns="http://schemas.openxmlformats.org/spreadsheetml/2006/main">
  <numFmts count="11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/m/d;@"/>
    <numFmt numFmtId="179" formatCode="yyyy&quot;.&quot;m&quot;.&quot;d"/>
    <numFmt numFmtId="180" formatCode="&quot;￥&quot;#,##0.00_);[Red]\(&quot;￥&quot;#,##0.00\)"/>
    <numFmt numFmtId="181" formatCode="#,##0.00%"/>
  </numFmts>
  <fonts count="4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b/>
      <sz val="12"/>
      <name val="宋体"/>
      <charset val="134"/>
      <scheme val="maj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  <scheme val="major"/>
    </font>
    <font>
      <b/>
      <sz val="24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7" borderId="9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2" applyNumberFormat="0" applyAlignment="0" applyProtection="0">
      <alignment vertical="center"/>
    </xf>
    <xf numFmtId="0" fontId="36" fillId="11" borderId="8" applyNumberFormat="0" applyAlignment="0" applyProtection="0">
      <alignment vertical="center"/>
    </xf>
    <xf numFmtId="0" fontId="37" fillId="12" borderId="13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7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49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7" fontId="10" fillId="0" borderId="3" xfId="0" applyNumberFormat="1" applyFont="1" applyFill="1" applyBorder="1" applyAlignment="1">
      <alignment horizontal="center" vertical="center"/>
    </xf>
    <xf numFmtId="7" fontId="1" fillId="0" borderId="0" xfId="0" applyNumberFormat="1" applyFont="1" applyFill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/>
    </xf>
    <xf numFmtId="7" fontId="10" fillId="0" borderId="4" xfId="0" applyNumberFormat="1" applyFont="1" applyFill="1" applyBorder="1" applyAlignment="1">
      <alignment horizontal="center" vertical="center"/>
    </xf>
    <xf numFmtId="7" fontId="1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78" fontId="1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9" fontId="13" fillId="0" borderId="2" xfId="0" applyNumberFormat="1" applyFont="1" applyFill="1" applyBorder="1" applyAlignment="1">
      <alignment horizontal="center" vertical="center"/>
    </xf>
    <xf numFmtId="7" fontId="13" fillId="0" borderId="2" xfId="0" applyNumberFormat="1" applyFont="1" applyFill="1" applyBorder="1" applyAlignment="1">
      <alignment horizontal="center" vertical="center"/>
    </xf>
    <xf numFmtId="7" fontId="13" fillId="0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9" fontId="15" fillId="0" borderId="2" xfId="0" applyNumberFormat="1" applyFont="1" applyFill="1" applyBorder="1" applyAlignment="1">
      <alignment horizontal="center" vertical="center"/>
    </xf>
    <xf numFmtId="7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0" fontId="15" fillId="0" borderId="2" xfId="0" applyNumberFormat="1" applyFont="1" applyFill="1" applyBorder="1" applyAlignment="1">
      <alignment horizontal="center" vertical="center"/>
    </xf>
    <xf numFmtId="10" fontId="15" fillId="0" borderId="6" xfId="0" applyNumberFormat="1" applyFont="1" applyFill="1" applyBorder="1" applyAlignment="1">
      <alignment horizontal="center" vertical="center"/>
    </xf>
    <xf numFmtId="7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7" fontId="12" fillId="0" borderId="1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7" fontId="18" fillId="0" borderId="1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7" fontId="18" fillId="0" borderId="2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7" fontId="19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7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7" fontId="17" fillId="0" borderId="1" xfId="0" applyNumberFormat="1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7" fontId="19" fillId="0" borderId="1" xfId="0" applyNumberFormat="1" applyFont="1" applyFill="1" applyBorder="1" applyAlignment="1" applyProtection="1">
      <alignment horizontal="center" vertical="center"/>
      <protection locked="0"/>
    </xf>
    <xf numFmtId="10" fontId="13" fillId="0" borderId="1" xfId="0" applyNumberFormat="1" applyFont="1" applyFill="1" applyBorder="1" applyAlignment="1">
      <alignment horizontal="center" vertical="center" wrapText="1"/>
    </xf>
    <xf numFmtId="7" fontId="17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7" fontId="20" fillId="0" borderId="0" xfId="0" applyNumberFormat="1" applyFont="1" applyFill="1" applyAlignment="1">
      <alignment horizontal="center" vertical="center"/>
    </xf>
    <xf numFmtId="7" fontId="21" fillId="0" borderId="1" xfId="0" applyNumberFormat="1" applyFont="1" applyFill="1" applyBorder="1" applyAlignment="1">
      <alignment horizontal="center" vertical="center"/>
    </xf>
    <xf numFmtId="7" fontId="13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7" fontId="2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G34" sqref="G34"/>
    </sheetView>
  </sheetViews>
  <sheetFormatPr defaultColWidth="9" defaultRowHeight="13.5"/>
  <cols>
    <col min="2" max="2" width="13.75" customWidth="1"/>
    <col min="3" max="3" width="8.625" customWidth="1"/>
    <col min="5" max="5" width="11.875" customWidth="1"/>
    <col min="6" max="7" width="15.875" customWidth="1"/>
    <col min="8" max="9" width="11.625"/>
    <col min="13" max="13" width="10.375"/>
    <col min="15" max="15" width="11.375" customWidth="1"/>
    <col min="16" max="16" width="13.75" customWidth="1"/>
  </cols>
  <sheetData>
    <row r="1" ht="31.5" spans="1:16">
      <c r="A1" s="111" t="s">
        <v>0</v>
      </c>
      <c r="B1" s="111"/>
      <c r="C1" s="112"/>
      <c r="D1" s="111"/>
      <c r="E1" s="112"/>
      <c r="F1" s="111"/>
      <c r="G1" s="111"/>
      <c r="H1" s="111"/>
      <c r="I1" s="111"/>
      <c r="J1" s="111"/>
      <c r="K1" s="111"/>
      <c r="L1" s="111"/>
      <c r="M1" s="111"/>
      <c r="N1" s="111"/>
      <c r="O1" s="112"/>
      <c r="P1" s="119"/>
    </row>
    <row r="2" ht="27" customHeight="1" spans="1:16">
      <c r="A2" s="113" t="s">
        <v>1</v>
      </c>
      <c r="B2" s="113" t="s">
        <v>2</v>
      </c>
      <c r="C2" s="114" t="s">
        <v>3</v>
      </c>
      <c r="D2" s="113" t="s">
        <v>4</v>
      </c>
      <c r="E2" s="114" t="s">
        <v>5</v>
      </c>
      <c r="F2" s="113" t="s">
        <v>6</v>
      </c>
      <c r="G2" s="113" t="s">
        <v>7</v>
      </c>
      <c r="H2" s="113" t="s">
        <v>8</v>
      </c>
      <c r="I2" s="113" t="s">
        <v>9</v>
      </c>
      <c r="J2" s="113" t="s">
        <v>10</v>
      </c>
      <c r="K2" s="113" t="s">
        <v>11</v>
      </c>
      <c r="L2" s="113" t="s">
        <v>12</v>
      </c>
      <c r="M2" s="113" t="s">
        <v>13</v>
      </c>
      <c r="N2" s="113" t="s">
        <v>14</v>
      </c>
      <c r="O2" s="114" t="s">
        <v>15</v>
      </c>
      <c r="P2" s="120" t="s">
        <v>16</v>
      </c>
    </row>
    <row r="3" ht="27" spans="1:16">
      <c r="A3" s="115">
        <v>1</v>
      </c>
      <c r="B3" s="62" t="s">
        <v>17</v>
      </c>
      <c r="C3" s="62" t="s">
        <v>18</v>
      </c>
      <c r="D3" s="62" t="s">
        <v>19</v>
      </c>
      <c r="E3" s="60" t="s">
        <v>20</v>
      </c>
      <c r="F3" s="116">
        <v>150000</v>
      </c>
      <c r="G3" s="116">
        <v>150000</v>
      </c>
      <c r="H3" s="117">
        <v>44328</v>
      </c>
      <c r="I3" s="117">
        <v>44693</v>
      </c>
      <c r="J3" s="109">
        <v>0.0585</v>
      </c>
      <c r="K3" s="109">
        <v>0.0385</v>
      </c>
      <c r="L3" s="109">
        <v>0.02</v>
      </c>
      <c r="M3" s="60">
        <v>8774.96</v>
      </c>
      <c r="N3" s="60" t="s">
        <v>21</v>
      </c>
      <c r="O3" s="60"/>
      <c r="P3" s="121">
        <v>8774.96</v>
      </c>
    </row>
    <row r="4" ht="40.5" spans="1:16">
      <c r="A4" s="115">
        <v>2</v>
      </c>
      <c r="B4" s="60" t="s">
        <v>22</v>
      </c>
      <c r="C4" s="60" t="s">
        <v>23</v>
      </c>
      <c r="D4" s="62" t="s">
        <v>24</v>
      </c>
      <c r="E4" s="60" t="s">
        <v>25</v>
      </c>
      <c r="F4" s="116">
        <v>150000</v>
      </c>
      <c r="G4" s="116">
        <v>150000</v>
      </c>
      <c r="H4" s="117">
        <v>44340</v>
      </c>
      <c r="I4" s="117">
        <v>44703</v>
      </c>
      <c r="J4" s="122">
        <v>0.0585</v>
      </c>
      <c r="K4" s="109">
        <v>0.0385</v>
      </c>
      <c r="L4" s="109">
        <v>0.02</v>
      </c>
      <c r="M4" s="60">
        <v>8774.96</v>
      </c>
      <c r="N4" s="60" t="s">
        <v>21</v>
      </c>
      <c r="O4" s="60"/>
      <c r="P4" s="121">
        <v>8774.96</v>
      </c>
    </row>
    <row r="5" ht="40.5" spans="1:16">
      <c r="A5" s="115">
        <v>3</v>
      </c>
      <c r="B5" s="60" t="s">
        <v>22</v>
      </c>
      <c r="C5" s="62" t="s">
        <v>18</v>
      </c>
      <c r="D5" s="62" t="s">
        <v>26</v>
      </c>
      <c r="E5" s="60" t="s">
        <v>27</v>
      </c>
      <c r="F5" s="116">
        <v>100000</v>
      </c>
      <c r="G5" s="116">
        <v>100000</v>
      </c>
      <c r="H5" s="117">
        <v>44342</v>
      </c>
      <c r="I5" s="117">
        <v>44707</v>
      </c>
      <c r="J5" s="122">
        <v>0.0585</v>
      </c>
      <c r="K5" s="109">
        <v>0.0385</v>
      </c>
      <c r="L5" s="109">
        <v>0.02</v>
      </c>
      <c r="M5" s="60">
        <v>5850</v>
      </c>
      <c r="N5" s="62" t="s">
        <v>21</v>
      </c>
      <c r="O5" s="60"/>
      <c r="P5" s="121">
        <v>5850</v>
      </c>
    </row>
    <row r="6" ht="67.5" spans="1:16">
      <c r="A6" s="115">
        <v>4</v>
      </c>
      <c r="B6" s="60" t="s">
        <v>22</v>
      </c>
      <c r="C6" s="62" t="s">
        <v>28</v>
      </c>
      <c r="D6" s="62" t="s">
        <v>29</v>
      </c>
      <c r="E6" s="60" t="s">
        <v>30</v>
      </c>
      <c r="F6" s="116">
        <v>300000</v>
      </c>
      <c r="G6" s="116">
        <v>300000</v>
      </c>
      <c r="H6" s="117">
        <v>44348</v>
      </c>
      <c r="I6" s="117">
        <v>44713</v>
      </c>
      <c r="J6" s="122">
        <v>0.0585</v>
      </c>
      <c r="K6" s="109">
        <v>0.0385</v>
      </c>
      <c r="L6" s="109">
        <v>0.02</v>
      </c>
      <c r="M6" s="60">
        <v>17117.29</v>
      </c>
      <c r="N6" s="60" t="s">
        <v>31</v>
      </c>
      <c r="O6" s="60" t="s">
        <v>32</v>
      </c>
      <c r="P6" s="121">
        <v>5250</v>
      </c>
    </row>
    <row r="7" ht="27" spans="1:16">
      <c r="A7" s="115">
        <v>5</v>
      </c>
      <c r="B7" s="62" t="s">
        <v>17</v>
      </c>
      <c r="C7" s="62" t="s">
        <v>18</v>
      </c>
      <c r="D7" s="62" t="s">
        <v>33</v>
      </c>
      <c r="E7" s="60" t="s">
        <v>34</v>
      </c>
      <c r="F7" s="116">
        <v>100000</v>
      </c>
      <c r="G7" s="116">
        <v>100000</v>
      </c>
      <c r="H7" s="117">
        <v>44347</v>
      </c>
      <c r="I7" s="117">
        <v>44712</v>
      </c>
      <c r="J7" s="122">
        <v>0.0585</v>
      </c>
      <c r="K7" s="109">
        <v>0.0385</v>
      </c>
      <c r="L7" s="109">
        <v>0.02</v>
      </c>
      <c r="M7" s="60">
        <v>5850</v>
      </c>
      <c r="N7" s="60" t="s">
        <v>21</v>
      </c>
      <c r="O7" s="60"/>
      <c r="P7" s="121">
        <v>5850</v>
      </c>
    </row>
    <row r="8" ht="40.5" spans="1:16">
      <c r="A8" s="115">
        <v>6</v>
      </c>
      <c r="B8" s="62" t="s">
        <v>22</v>
      </c>
      <c r="C8" s="62" t="s">
        <v>18</v>
      </c>
      <c r="D8" s="62" t="s">
        <v>35</v>
      </c>
      <c r="E8" s="62" t="s">
        <v>36</v>
      </c>
      <c r="F8" s="62">
        <v>150000</v>
      </c>
      <c r="G8" s="62">
        <v>150000</v>
      </c>
      <c r="H8" s="118">
        <v>44341</v>
      </c>
      <c r="I8" s="118">
        <v>44706</v>
      </c>
      <c r="J8" s="109">
        <v>0.0585</v>
      </c>
      <c r="K8" s="123" t="s">
        <v>37</v>
      </c>
      <c r="L8" s="109">
        <v>0.02</v>
      </c>
      <c r="M8" s="62">
        <v>8774.96</v>
      </c>
      <c r="N8" s="62" t="s">
        <v>21</v>
      </c>
      <c r="O8" s="62"/>
      <c r="P8" s="121">
        <v>8774.96</v>
      </c>
    </row>
    <row r="9" ht="27" spans="1:16">
      <c r="A9" s="115">
        <v>7</v>
      </c>
      <c r="B9" s="62" t="s">
        <v>17</v>
      </c>
      <c r="C9" s="62" t="s">
        <v>38</v>
      </c>
      <c r="D9" s="62" t="s">
        <v>39</v>
      </c>
      <c r="E9" s="62" t="s">
        <v>40</v>
      </c>
      <c r="F9" s="62">
        <v>150000</v>
      </c>
      <c r="G9" s="62">
        <v>150000</v>
      </c>
      <c r="H9" s="118">
        <v>44308</v>
      </c>
      <c r="I9" s="118">
        <v>44673</v>
      </c>
      <c r="J9" s="109">
        <v>0.0585</v>
      </c>
      <c r="K9" s="109">
        <v>0.0385</v>
      </c>
      <c r="L9" s="109">
        <v>0.02</v>
      </c>
      <c r="M9" s="62">
        <v>8775.04</v>
      </c>
      <c r="N9" s="62" t="s">
        <v>21</v>
      </c>
      <c r="O9" s="62"/>
      <c r="P9" s="121">
        <v>8029.69</v>
      </c>
    </row>
    <row r="10" ht="27" spans="1:16">
      <c r="A10" s="115">
        <v>8</v>
      </c>
      <c r="B10" s="62" t="s">
        <v>17</v>
      </c>
      <c r="C10" s="62" t="s">
        <v>18</v>
      </c>
      <c r="D10" s="62" t="s">
        <v>41</v>
      </c>
      <c r="E10" s="62" t="s">
        <v>42</v>
      </c>
      <c r="F10" s="62">
        <v>150000</v>
      </c>
      <c r="G10" s="62">
        <v>150000</v>
      </c>
      <c r="H10" s="118">
        <v>44341</v>
      </c>
      <c r="I10" s="118">
        <v>44706</v>
      </c>
      <c r="J10" s="109">
        <v>0.0585</v>
      </c>
      <c r="K10" s="123" t="s">
        <v>37</v>
      </c>
      <c r="L10" s="109">
        <v>0.02</v>
      </c>
      <c r="M10" s="62">
        <v>8774.96</v>
      </c>
      <c r="N10" s="62" t="s">
        <v>21</v>
      </c>
      <c r="O10" s="124"/>
      <c r="P10" s="121">
        <v>8774.96</v>
      </c>
    </row>
    <row r="11" ht="67.5" spans="1:16">
      <c r="A11" s="115">
        <v>9</v>
      </c>
      <c r="B11" s="62" t="s">
        <v>17</v>
      </c>
      <c r="C11" s="62" t="s">
        <v>18</v>
      </c>
      <c r="D11" s="62" t="s">
        <v>43</v>
      </c>
      <c r="E11" s="62" t="s">
        <v>44</v>
      </c>
      <c r="F11" s="62">
        <v>300000</v>
      </c>
      <c r="G11" s="62">
        <v>300000</v>
      </c>
      <c r="H11" s="118">
        <v>44336</v>
      </c>
      <c r="I11" s="118">
        <v>44701</v>
      </c>
      <c r="J11" s="109">
        <v>0.0585</v>
      </c>
      <c r="K11" s="109">
        <v>0.0385</v>
      </c>
      <c r="L11" s="109">
        <v>0.02</v>
      </c>
      <c r="M11" s="62">
        <v>17501.94</v>
      </c>
      <c r="N11" s="62" t="s">
        <v>31</v>
      </c>
      <c r="O11" s="60" t="s">
        <v>32</v>
      </c>
      <c r="P11" s="121">
        <v>10500</v>
      </c>
    </row>
    <row r="12" ht="27" spans="1:16">
      <c r="A12" s="115">
        <v>10</v>
      </c>
      <c r="B12" s="62" t="s">
        <v>17</v>
      </c>
      <c r="C12" s="62" t="s">
        <v>18</v>
      </c>
      <c r="D12" s="62" t="s">
        <v>45</v>
      </c>
      <c r="E12" s="62" t="s">
        <v>46</v>
      </c>
      <c r="F12" s="62">
        <v>150000</v>
      </c>
      <c r="G12" s="62">
        <v>150000</v>
      </c>
      <c r="H12" s="118">
        <v>44342</v>
      </c>
      <c r="I12" s="118">
        <v>44707</v>
      </c>
      <c r="J12" s="109">
        <v>0.0585</v>
      </c>
      <c r="K12" s="109">
        <v>0.0385</v>
      </c>
      <c r="L12" s="109">
        <v>0.02</v>
      </c>
      <c r="M12" s="62">
        <v>8774.96</v>
      </c>
      <c r="N12" s="62" t="s">
        <v>21</v>
      </c>
      <c r="O12" s="124"/>
      <c r="P12" s="121">
        <v>8774.96</v>
      </c>
    </row>
    <row r="13" ht="27" spans="1:16">
      <c r="A13" s="115">
        <v>11</v>
      </c>
      <c r="B13" s="62" t="s">
        <v>17</v>
      </c>
      <c r="C13" s="62" t="s">
        <v>18</v>
      </c>
      <c r="D13" s="62" t="s">
        <v>47</v>
      </c>
      <c r="E13" s="62" t="s">
        <v>48</v>
      </c>
      <c r="F13" s="62">
        <v>150000</v>
      </c>
      <c r="G13" s="62">
        <v>150000</v>
      </c>
      <c r="H13" s="118">
        <v>44327</v>
      </c>
      <c r="I13" s="118">
        <v>44692</v>
      </c>
      <c r="J13" s="109">
        <v>0.0585</v>
      </c>
      <c r="K13" s="109">
        <v>0.0385</v>
      </c>
      <c r="L13" s="109">
        <v>0.02</v>
      </c>
      <c r="M13" s="62">
        <v>8774.96</v>
      </c>
      <c r="N13" s="62" t="s">
        <v>21</v>
      </c>
      <c r="O13" s="62"/>
      <c r="P13" s="121">
        <v>8774.96</v>
      </c>
    </row>
    <row r="14" ht="27" spans="1:16">
      <c r="A14" s="115">
        <v>12</v>
      </c>
      <c r="B14" s="62" t="s">
        <v>17</v>
      </c>
      <c r="C14" s="62" t="s">
        <v>18</v>
      </c>
      <c r="D14" s="62" t="s">
        <v>49</v>
      </c>
      <c r="E14" s="62" t="s">
        <v>50</v>
      </c>
      <c r="F14" s="62">
        <v>150000</v>
      </c>
      <c r="G14" s="62">
        <v>150000</v>
      </c>
      <c r="H14" s="118">
        <v>44342</v>
      </c>
      <c r="I14" s="118">
        <v>44707</v>
      </c>
      <c r="J14" s="109">
        <v>0.0585</v>
      </c>
      <c r="K14" s="109">
        <v>0.0385</v>
      </c>
      <c r="L14" s="109">
        <v>0.02</v>
      </c>
      <c r="M14" s="62">
        <v>8534.65</v>
      </c>
      <c r="N14" s="62" t="s">
        <v>21</v>
      </c>
      <c r="O14" s="124"/>
      <c r="P14" s="121">
        <v>7789.28</v>
      </c>
    </row>
    <row r="15" ht="27" spans="1:16">
      <c r="A15" s="115">
        <v>13</v>
      </c>
      <c r="B15" s="62" t="s">
        <v>17</v>
      </c>
      <c r="C15" s="62" t="s">
        <v>18</v>
      </c>
      <c r="D15" s="62" t="s">
        <v>51</v>
      </c>
      <c r="E15" s="62" t="s">
        <v>52</v>
      </c>
      <c r="F15" s="62">
        <v>150000</v>
      </c>
      <c r="G15" s="62">
        <v>150000</v>
      </c>
      <c r="H15" s="118">
        <v>44334</v>
      </c>
      <c r="I15" s="118">
        <v>44699</v>
      </c>
      <c r="J15" s="109">
        <v>0.0585</v>
      </c>
      <c r="K15" s="109">
        <v>0.0385</v>
      </c>
      <c r="L15" s="109">
        <v>0.02</v>
      </c>
      <c r="M15" s="62">
        <v>8775.11</v>
      </c>
      <c r="N15" s="62" t="s">
        <v>21</v>
      </c>
      <c r="O15" s="124"/>
      <c r="P15" s="121">
        <v>8005.65</v>
      </c>
    </row>
    <row r="16" ht="27" spans="1:16">
      <c r="A16" s="115">
        <v>14</v>
      </c>
      <c r="B16" s="62" t="s">
        <v>17</v>
      </c>
      <c r="C16" s="62" t="s">
        <v>53</v>
      </c>
      <c r="D16" s="62" t="s">
        <v>54</v>
      </c>
      <c r="E16" s="62" t="s">
        <v>55</v>
      </c>
      <c r="F16" s="62">
        <v>150000</v>
      </c>
      <c r="G16" s="62">
        <v>150000</v>
      </c>
      <c r="H16" s="118">
        <v>44343</v>
      </c>
      <c r="I16" s="118">
        <v>44708</v>
      </c>
      <c r="J16" s="109">
        <v>0.0585</v>
      </c>
      <c r="K16" s="109">
        <v>0.0385</v>
      </c>
      <c r="L16" s="109">
        <v>0.02</v>
      </c>
      <c r="M16" s="62">
        <v>8774.96</v>
      </c>
      <c r="N16" s="62" t="s">
        <v>21</v>
      </c>
      <c r="O16" s="62"/>
      <c r="P16" s="121">
        <v>8774.96</v>
      </c>
    </row>
    <row r="17" ht="40.5" spans="1:16">
      <c r="A17" s="115">
        <v>15</v>
      </c>
      <c r="B17" s="62" t="s">
        <v>17</v>
      </c>
      <c r="C17" s="62" t="s">
        <v>18</v>
      </c>
      <c r="D17" s="62" t="s">
        <v>56</v>
      </c>
      <c r="E17" s="62" t="s">
        <v>57</v>
      </c>
      <c r="F17" s="62">
        <v>100000</v>
      </c>
      <c r="G17" s="62">
        <v>100000</v>
      </c>
      <c r="H17" s="118">
        <v>44347</v>
      </c>
      <c r="I17" s="118">
        <v>44712</v>
      </c>
      <c r="J17" s="109">
        <v>0.0585</v>
      </c>
      <c r="K17" s="109">
        <v>0.0385</v>
      </c>
      <c r="L17" s="109">
        <v>0.02</v>
      </c>
      <c r="M17" s="62">
        <v>5850</v>
      </c>
      <c r="N17" s="62" t="s">
        <v>21</v>
      </c>
      <c r="O17" s="62"/>
      <c r="P17" s="121">
        <v>5850</v>
      </c>
    </row>
    <row r="18" ht="40.5" spans="1:16">
      <c r="A18" s="115">
        <v>16</v>
      </c>
      <c r="B18" s="60" t="s">
        <v>22</v>
      </c>
      <c r="C18" s="62" t="s">
        <v>18</v>
      </c>
      <c r="D18" s="62" t="s">
        <v>58</v>
      </c>
      <c r="E18" s="62" t="s">
        <v>59</v>
      </c>
      <c r="F18" s="62">
        <v>150000</v>
      </c>
      <c r="G18" s="62">
        <v>150000</v>
      </c>
      <c r="H18" s="62" t="s">
        <v>60</v>
      </c>
      <c r="I18" s="62" t="s">
        <v>61</v>
      </c>
      <c r="J18" s="109">
        <v>0.0585</v>
      </c>
      <c r="K18" s="109">
        <v>0.0385</v>
      </c>
      <c r="L18" s="125">
        <v>0.02</v>
      </c>
      <c r="M18" s="62">
        <v>8774.96</v>
      </c>
      <c r="N18" s="62" t="s">
        <v>21</v>
      </c>
      <c r="O18" s="62"/>
      <c r="P18" s="121">
        <v>8774.96</v>
      </c>
    </row>
    <row r="19" ht="27" spans="1:16">
      <c r="A19" s="115">
        <v>17</v>
      </c>
      <c r="B19" s="62" t="s">
        <v>22</v>
      </c>
      <c r="C19" s="62" t="s">
        <v>18</v>
      </c>
      <c r="D19" s="62" t="s">
        <v>62</v>
      </c>
      <c r="E19" s="62" t="s">
        <v>63</v>
      </c>
      <c r="F19" s="62">
        <v>150000</v>
      </c>
      <c r="G19" s="62">
        <v>150000</v>
      </c>
      <c r="H19" s="118" t="s">
        <v>64</v>
      </c>
      <c r="I19" s="118" t="s">
        <v>65</v>
      </c>
      <c r="J19" s="109">
        <v>0.0585</v>
      </c>
      <c r="K19" s="109">
        <v>0.0385</v>
      </c>
      <c r="L19" s="125">
        <v>0.02</v>
      </c>
      <c r="M19" s="62">
        <v>8774.96</v>
      </c>
      <c r="N19" s="62" t="s">
        <v>21</v>
      </c>
      <c r="O19" s="62"/>
      <c r="P19" s="121">
        <v>8774.96</v>
      </c>
    </row>
    <row r="20" ht="27" spans="1:16">
      <c r="A20" s="115">
        <v>18</v>
      </c>
      <c r="B20" s="62" t="s">
        <v>22</v>
      </c>
      <c r="C20" s="62" t="s">
        <v>66</v>
      </c>
      <c r="D20" s="62" t="s">
        <v>67</v>
      </c>
      <c r="E20" s="62" t="s">
        <v>68</v>
      </c>
      <c r="F20" s="62">
        <v>150000</v>
      </c>
      <c r="G20" s="62">
        <v>150000</v>
      </c>
      <c r="H20" s="62" t="s">
        <v>69</v>
      </c>
      <c r="I20" s="62" t="s">
        <v>70</v>
      </c>
      <c r="J20" s="109">
        <v>0.0585</v>
      </c>
      <c r="K20" s="109">
        <v>0.0385</v>
      </c>
      <c r="L20" s="125">
        <v>0.02</v>
      </c>
      <c r="M20" s="62">
        <v>8774.96</v>
      </c>
      <c r="N20" s="62" t="s">
        <v>21</v>
      </c>
      <c r="O20" s="62"/>
      <c r="P20" s="121">
        <v>8774.96</v>
      </c>
    </row>
    <row r="21" ht="40.5" spans="1:16">
      <c r="A21" s="115">
        <v>19</v>
      </c>
      <c r="B21" s="62" t="s">
        <v>71</v>
      </c>
      <c r="C21" s="62" t="s">
        <v>18</v>
      </c>
      <c r="D21" s="62" t="s">
        <v>72</v>
      </c>
      <c r="E21" s="62" t="s">
        <v>73</v>
      </c>
      <c r="F21" s="62">
        <v>150000</v>
      </c>
      <c r="G21" s="62">
        <v>150000</v>
      </c>
      <c r="H21" s="62" t="s">
        <v>74</v>
      </c>
      <c r="I21" s="62" t="s">
        <v>75</v>
      </c>
      <c r="J21" s="109">
        <v>0.0585</v>
      </c>
      <c r="K21" s="109">
        <v>0.0385</v>
      </c>
      <c r="L21" s="109">
        <v>0.02</v>
      </c>
      <c r="M21" s="62">
        <v>8774.96</v>
      </c>
      <c r="N21" s="62" t="s">
        <v>21</v>
      </c>
      <c r="O21" s="62"/>
      <c r="P21" s="121">
        <v>8774.96</v>
      </c>
    </row>
    <row r="22" ht="27" spans="1:16">
      <c r="A22" s="115">
        <v>20</v>
      </c>
      <c r="B22" s="62" t="s">
        <v>22</v>
      </c>
      <c r="C22" s="62" t="s">
        <v>18</v>
      </c>
      <c r="D22" s="62" t="s">
        <v>76</v>
      </c>
      <c r="E22" s="62" t="s">
        <v>77</v>
      </c>
      <c r="F22" s="62">
        <v>100000</v>
      </c>
      <c r="G22" s="62">
        <v>100000</v>
      </c>
      <c r="H22" s="62" t="s">
        <v>78</v>
      </c>
      <c r="I22" s="62" t="s">
        <v>79</v>
      </c>
      <c r="J22" s="109">
        <v>0.0585</v>
      </c>
      <c r="K22" s="109">
        <v>0.0385</v>
      </c>
      <c r="L22" s="109">
        <v>0.02</v>
      </c>
      <c r="M22" s="62">
        <v>5850</v>
      </c>
      <c r="N22" s="62" t="s">
        <v>21</v>
      </c>
      <c r="O22" s="62"/>
      <c r="P22" s="121">
        <v>5850</v>
      </c>
    </row>
    <row r="23" ht="67.5" spans="1:16">
      <c r="A23" s="115">
        <v>21</v>
      </c>
      <c r="B23" s="62" t="s">
        <v>22</v>
      </c>
      <c r="C23" s="62" t="s">
        <v>18</v>
      </c>
      <c r="D23" s="62" t="s">
        <v>80</v>
      </c>
      <c r="E23" s="62" t="s">
        <v>81</v>
      </c>
      <c r="F23" s="62">
        <v>300000</v>
      </c>
      <c r="G23" s="62">
        <v>300000</v>
      </c>
      <c r="H23" s="62" t="s">
        <v>78</v>
      </c>
      <c r="I23" s="62" t="s">
        <v>79</v>
      </c>
      <c r="J23" s="109">
        <v>0.0585</v>
      </c>
      <c r="K23" s="109">
        <v>0.0385</v>
      </c>
      <c r="L23" s="109">
        <v>0.02</v>
      </c>
      <c r="M23" s="62">
        <v>17550.03</v>
      </c>
      <c r="N23" s="62" t="s">
        <v>31</v>
      </c>
      <c r="O23" s="60" t="s">
        <v>32</v>
      </c>
      <c r="P23" s="121">
        <v>10500</v>
      </c>
    </row>
    <row r="24" ht="67.5" spans="1:16">
      <c r="A24" s="115">
        <v>22</v>
      </c>
      <c r="B24" s="62" t="s">
        <v>71</v>
      </c>
      <c r="C24" s="62" t="s">
        <v>18</v>
      </c>
      <c r="D24" s="62" t="s">
        <v>82</v>
      </c>
      <c r="E24" s="62" t="s">
        <v>83</v>
      </c>
      <c r="F24" s="62">
        <v>300000</v>
      </c>
      <c r="G24" s="62">
        <v>300000</v>
      </c>
      <c r="H24" s="62" t="s">
        <v>64</v>
      </c>
      <c r="I24" s="62" t="s">
        <v>65</v>
      </c>
      <c r="J24" s="109">
        <v>0.0585</v>
      </c>
      <c r="K24" s="109">
        <v>0.0385</v>
      </c>
      <c r="L24" s="109">
        <v>0.02</v>
      </c>
      <c r="M24" s="62">
        <v>17550.03</v>
      </c>
      <c r="N24" s="62" t="s">
        <v>31</v>
      </c>
      <c r="O24" s="60" t="s">
        <v>32</v>
      </c>
      <c r="P24" s="121">
        <v>10500</v>
      </c>
    </row>
    <row r="25" ht="67.5" spans="1:16">
      <c r="A25" s="115">
        <v>23</v>
      </c>
      <c r="B25" s="62" t="s">
        <v>71</v>
      </c>
      <c r="C25" s="62" t="s">
        <v>28</v>
      </c>
      <c r="D25" s="62" t="s">
        <v>84</v>
      </c>
      <c r="E25" s="62" t="s">
        <v>85</v>
      </c>
      <c r="F25" s="62">
        <v>300000</v>
      </c>
      <c r="G25" s="62">
        <v>300000</v>
      </c>
      <c r="H25" s="62" t="s">
        <v>86</v>
      </c>
      <c r="I25" s="62" t="s">
        <v>87</v>
      </c>
      <c r="J25" s="109">
        <v>0.048</v>
      </c>
      <c r="K25" s="109">
        <v>0.0385</v>
      </c>
      <c r="L25" s="109">
        <v>0.02</v>
      </c>
      <c r="M25" s="62">
        <v>14520</v>
      </c>
      <c r="N25" s="62" t="s">
        <v>31</v>
      </c>
      <c r="O25" s="60" t="s">
        <v>88</v>
      </c>
      <c r="P25" s="121">
        <v>7350</v>
      </c>
    </row>
    <row r="26" ht="67.5" spans="1:16">
      <c r="A26" s="115">
        <v>24</v>
      </c>
      <c r="B26" s="62" t="s">
        <v>22</v>
      </c>
      <c r="C26" s="62" t="s">
        <v>18</v>
      </c>
      <c r="D26" s="62" t="s">
        <v>89</v>
      </c>
      <c r="E26" s="62" t="s">
        <v>90</v>
      </c>
      <c r="F26" s="62">
        <v>300000</v>
      </c>
      <c r="G26" s="62">
        <v>300000</v>
      </c>
      <c r="H26" s="62" t="s">
        <v>91</v>
      </c>
      <c r="I26" s="62" t="s">
        <v>92</v>
      </c>
      <c r="J26" s="109">
        <v>0.0585</v>
      </c>
      <c r="K26" s="109">
        <v>0.0385</v>
      </c>
      <c r="L26" s="109">
        <v>0.02</v>
      </c>
      <c r="M26" s="62">
        <v>17550.03</v>
      </c>
      <c r="N26" s="62" t="s">
        <v>31</v>
      </c>
      <c r="O26" s="60" t="s">
        <v>32</v>
      </c>
      <c r="P26" s="121">
        <v>10500</v>
      </c>
    </row>
    <row r="27" ht="69" customHeight="1" spans="1:16">
      <c r="A27" s="115">
        <v>25</v>
      </c>
      <c r="B27" s="62" t="s">
        <v>22</v>
      </c>
      <c r="C27" s="62" t="s">
        <v>18</v>
      </c>
      <c r="D27" s="62" t="s">
        <v>93</v>
      </c>
      <c r="E27" s="62" t="s">
        <v>94</v>
      </c>
      <c r="F27" s="62">
        <v>300000</v>
      </c>
      <c r="G27" s="62">
        <v>300000</v>
      </c>
      <c r="H27" s="62" t="s">
        <v>95</v>
      </c>
      <c r="I27" s="62" t="s">
        <v>96</v>
      </c>
      <c r="J27" s="109">
        <v>0.0585</v>
      </c>
      <c r="K27" s="109">
        <v>0.0385</v>
      </c>
      <c r="L27" s="109">
        <v>0.02</v>
      </c>
      <c r="M27" s="62">
        <v>17550.03</v>
      </c>
      <c r="N27" s="62" t="s">
        <v>31</v>
      </c>
      <c r="O27" s="60" t="s">
        <v>32</v>
      </c>
      <c r="P27" s="121">
        <v>10500</v>
      </c>
    </row>
    <row r="28" ht="27" spans="1:16">
      <c r="A28" s="115">
        <v>26</v>
      </c>
      <c r="B28" s="62" t="s">
        <v>22</v>
      </c>
      <c r="C28" s="62" t="s">
        <v>18</v>
      </c>
      <c r="D28" s="62" t="s">
        <v>97</v>
      </c>
      <c r="E28" s="62" t="s">
        <v>98</v>
      </c>
      <c r="F28" s="62">
        <v>100000</v>
      </c>
      <c r="G28" s="62">
        <v>100000</v>
      </c>
      <c r="H28" s="62" t="s">
        <v>74</v>
      </c>
      <c r="I28" s="62" t="s">
        <v>75</v>
      </c>
      <c r="J28" s="109">
        <v>0.0585</v>
      </c>
      <c r="K28" s="109">
        <v>0.0385</v>
      </c>
      <c r="L28" s="109">
        <v>0.02</v>
      </c>
      <c r="M28" s="62">
        <v>5850</v>
      </c>
      <c r="N28" s="62" t="s">
        <v>21</v>
      </c>
      <c r="O28" s="62"/>
      <c r="P28" s="121">
        <v>5850</v>
      </c>
    </row>
    <row r="29" ht="22" customHeight="1" spans="1:16">
      <c r="A29" s="58" t="s">
        <v>99</v>
      </c>
      <c r="B29" s="58"/>
      <c r="C29" s="60"/>
      <c r="D29" s="58"/>
      <c r="E29" s="60"/>
      <c r="F29" s="79">
        <f>SUM(F3:F28)</f>
        <v>4700000</v>
      </c>
      <c r="G29" s="79">
        <f>SUM(G3:G28)</f>
        <v>4700000</v>
      </c>
      <c r="H29" s="58"/>
      <c r="I29" s="58"/>
      <c r="J29" s="58"/>
      <c r="K29" s="58"/>
      <c r="L29" s="58"/>
      <c r="M29" s="58"/>
      <c r="N29" s="58"/>
      <c r="O29" s="60"/>
      <c r="P29" s="126">
        <f>SUM(P3:P28)</f>
        <v>214699.18</v>
      </c>
    </row>
  </sheetData>
  <mergeCells count="3">
    <mergeCell ref="A1:P1"/>
    <mergeCell ref="A29:E29"/>
    <mergeCell ref="H29:N29"/>
  </mergeCells>
  <dataValidations count="5">
    <dataValidation type="list" allowBlank="1" showErrorMessage="1" sqref="N10:N12 N13:N14 N15:N17 N23:N27" errorStyle="warning">
      <formula1>"全额贴息,LPR贴息,LPR/2,减半贴息"</formula1>
    </dataValidation>
    <dataValidation type="list" allowBlank="1" showInputMessage="1" showErrorMessage="1" sqref="N3 N4 N6:N7">
      <formula1>"全额贴息,LPR贴息,LPR/2,减半贴息"</formula1>
    </dataValidation>
    <dataValidation type="list" allowBlank="1" showErrorMessage="1" sqref="B3 B7 B9:B17" errorStyle="warning">
      <formula1>"市本级,开发区,清浦区"</formula1>
    </dataValidation>
    <dataValidation type="list" allowBlank="1" showInputMessage="1" showErrorMessage="1" sqref="B18 B4:B6">
      <formula1>"市本级,开发区,清浦区"</formula1>
    </dataValidation>
    <dataValidation type="list" allowBlank="1" showInputMessage="1" showErrorMessage="1" sqref="N18 B19 B20:B28">
      <formula1/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workbookViewId="0">
      <selection activeCell="O8" sqref="O8"/>
    </sheetView>
  </sheetViews>
  <sheetFormatPr defaultColWidth="9" defaultRowHeight="13.5" outlineLevelRow="7"/>
  <cols>
    <col min="5" max="5" width="13.875" customWidth="1"/>
    <col min="6" max="6" width="9.125"/>
    <col min="8" max="9" width="10.375"/>
    <col min="15" max="15" width="14" customWidth="1"/>
  </cols>
  <sheetData>
    <row r="1" ht="33.75" spans="1:16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="91" customFormat="1" ht="27" customHeight="1" spans="1:16">
      <c r="A2" s="92" t="s">
        <v>1</v>
      </c>
      <c r="B2" s="92" t="s">
        <v>3</v>
      </c>
      <c r="C2" s="92" t="s">
        <v>101</v>
      </c>
      <c r="D2" s="92" t="s">
        <v>102</v>
      </c>
      <c r="E2" s="92" t="s">
        <v>5</v>
      </c>
      <c r="F2" s="92" t="s">
        <v>103</v>
      </c>
      <c r="G2" s="92" t="s">
        <v>104</v>
      </c>
      <c r="H2" s="92" t="s">
        <v>105</v>
      </c>
      <c r="I2" s="92" t="s">
        <v>106</v>
      </c>
      <c r="J2" s="92" t="s">
        <v>107</v>
      </c>
      <c r="K2" s="92" t="s">
        <v>10</v>
      </c>
      <c r="L2" s="92" t="s">
        <v>108</v>
      </c>
      <c r="M2" s="92" t="s">
        <v>109</v>
      </c>
      <c r="N2" s="92" t="s">
        <v>14</v>
      </c>
      <c r="O2" s="105" t="s">
        <v>110</v>
      </c>
      <c r="P2" s="92" t="s">
        <v>111</v>
      </c>
    </row>
    <row r="3" ht="42.75" spans="1:16">
      <c r="A3" s="93">
        <v>1</v>
      </c>
      <c r="B3" s="93" t="s">
        <v>112</v>
      </c>
      <c r="C3" s="93" t="s">
        <v>113</v>
      </c>
      <c r="D3" s="93" t="s">
        <v>114</v>
      </c>
      <c r="E3" s="93" t="s">
        <v>115</v>
      </c>
      <c r="F3" s="94">
        <v>50</v>
      </c>
      <c r="G3" s="93" t="s">
        <v>116</v>
      </c>
      <c r="H3" s="93">
        <v>20200312</v>
      </c>
      <c r="I3" s="93" t="s">
        <v>117</v>
      </c>
      <c r="J3" s="93">
        <v>30</v>
      </c>
      <c r="K3" s="93" t="s">
        <v>118</v>
      </c>
      <c r="L3" s="93" t="s">
        <v>119</v>
      </c>
      <c r="M3" s="93" t="s">
        <v>120</v>
      </c>
      <c r="N3" s="93" t="s">
        <v>121</v>
      </c>
      <c r="O3" s="94">
        <v>12722</v>
      </c>
      <c r="P3" s="93" t="s">
        <v>122</v>
      </c>
    </row>
    <row r="4" ht="28.5" spans="1:16">
      <c r="A4" s="93">
        <v>2</v>
      </c>
      <c r="B4" s="93" t="s">
        <v>38</v>
      </c>
      <c r="C4" s="93" t="s">
        <v>123</v>
      </c>
      <c r="D4" s="93" t="s">
        <v>114</v>
      </c>
      <c r="E4" s="93" t="s">
        <v>124</v>
      </c>
      <c r="F4" s="94">
        <v>15</v>
      </c>
      <c r="G4" s="93" t="s">
        <v>125</v>
      </c>
      <c r="H4" s="93" t="s">
        <v>126</v>
      </c>
      <c r="I4" s="93" t="s">
        <v>127</v>
      </c>
      <c r="J4" s="93">
        <v>15</v>
      </c>
      <c r="K4" s="93" t="s">
        <v>37</v>
      </c>
      <c r="L4" s="93" t="s">
        <v>37</v>
      </c>
      <c r="M4" s="93" t="s">
        <v>128</v>
      </c>
      <c r="N4" s="93" t="s">
        <v>129</v>
      </c>
      <c r="O4" s="94">
        <v>5726</v>
      </c>
      <c r="P4" s="93" t="s">
        <v>130</v>
      </c>
    </row>
    <row r="5" ht="57" spans="1:16">
      <c r="A5" s="93">
        <v>3</v>
      </c>
      <c r="B5" s="95" t="s">
        <v>131</v>
      </c>
      <c r="C5" s="95" t="s">
        <v>132</v>
      </c>
      <c r="D5" s="95" t="s">
        <v>114</v>
      </c>
      <c r="E5" s="95" t="s">
        <v>133</v>
      </c>
      <c r="F5" s="96">
        <v>15</v>
      </c>
      <c r="G5" s="95" t="s">
        <v>116</v>
      </c>
      <c r="H5" s="95">
        <v>20210616</v>
      </c>
      <c r="I5" s="95">
        <v>20220616</v>
      </c>
      <c r="J5" s="95">
        <v>15</v>
      </c>
      <c r="K5" s="95" t="s">
        <v>134</v>
      </c>
      <c r="L5" s="95">
        <v>0.0385</v>
      </c>
      <c r="M5" s="95" t="s">
        <v>135</v>
      </c>
      <c r="N5" s="95" t="s">
        <v>129</v>
      </c>
      <c r="O5" s="96">
        <v>6083</v>
      </c>
      <c r="P5" s="95" t="s">
        <v>136</v>
      </c>
    </row>
    <row r="6" ht="54" spans="1:16">
      <c r="A6" s="93">
        <v>4</v>
      </c>
      <c r="B6" s="97" t="s">
        <v>137</v>
      </c>
      <c r="C6" s="97" t="s">
        <v>138</v>
      </c>
      <c r="D6" s="98" t="s">
        <v>139</v>
      </c>
      <c r="E6" s="98" t="s">
        <v>140</v>
      </c>
      <c r="F6" s="99">
        <v>30</v>
      </c>
      <c r="G6" s="93" t="s">
        <v>116</v>
      </c>
      <c r="H6" s="100" t="s">
        <v>141</v>
      </c>
      <c r="I6" s="97" t="s">
        <v>142</v>
      </c>
      <c r="J6" s="102">
        <v>30</v>
      </c>
      <c r="K6" s="106">
        <v>0.0459</v>
      </c>
      <c r="L6" s="106">
        <v>0.0385</v>
      </c>
      <c r="M6" s="97" t="s">
        <v>143</v>
      </c>
      <c r="N6" s="107" t="s">
        <v>121</v>
      </c>
      <c r="O6" s="108">
        <v>6720</v>
      </c>
      <c r="P6" s="60" t="s">
        <v>144</v>
      </c>
    </row>
    <row r="7" ht="54" spans="1:16">
      <c r="A7" s="93">
        <v>5</v>
      </c>
      <c r="B7" s="98" t="s">
        <v>145</v>
      </c>
      <c r="C7" s="98" t="s">
        <v>146</v>
      </c>
      <c r="D7" s="98" t="s">
        <v>139</v>
      </c>
      <c r="E7" s="98" t="s">
        <v>147</v>
      </c>
      <c r="F7" s="101">
        <v>15</v>
      </c>
      <c r="G7" s="98" t="s">
        <v>116</v>
      </c>
      <c r="H7" s="98" t="s">
        <v>126</v>
      </c>
      <c r="I7" s="98" t="s">
        <v>148</v>
      </c>
      <c r="J7" s="101">
        <v>15</v>
      </c>
      <c r="K7" s="106">
        <v>0.0459</v>
      </c>
      <c r="L7" s="109">
        <v>0.0385</v>
      </c>
      <c r="M7" s="109">
        <f>K7-L7</f>
        <v>0.0074</v>
      </c>
      <c r="N7" s="93" t="s">
        <v>129</v>
      </c>
      <c r="O7" s="99">
        <v>6980</v>
      </c>
      <c r="P7" s="60" t="s">
        <v>149</v>
      </c>
    </row>
    <row r="8" ht="27" customHeight="1" spans="1:16">
      <c r="A8" s="102" t="s">
        <v>99</v>
      </c>
      <c r="B8" s="103"/>
      <c r="C8" s="103"/>
      <c r="D8" s="103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10">
        <f>SUM(O3:O7)</f>
        <v>38231</v>
      </c>
      <c r="P8" s="104"/>
    </row>
  </sheetData>
  <mergeCells count="2">
    <mergeCell ref="A1:P1"/>
    <mergeCell ref="A8:E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B13" sqref="B13"/>
    </sheetView>
  </sheetViews>
  <sheetFormatPr defaultColWidth="9" defaultRowHeight="13.5"/>
  <cols>
    <col min="3" max="3" width="12.875" customWidth="1"/>
    <col min="5" max="6" width="15.625" customWidth="1"/>
    <col min="8" max="8" width="10.375" customWidth="1"/>
    <col min="9" max="9" width="10.875" customWidth="1"/>
    <col min="13" max="13" width="11.375"/>
    <col min="15" max="15" width="13.875" customWidth="1"/>
  </cols>
  <sheetData>
    <row r="1" ht="31.5" spans="1:15">
      <c r="A1" s="51" t="s">
        <v>150</v>
      </c>
      <c r="B1" s="51"/>
      <c r="C1" s="51"/>
      <c r="D1" s="51"/>
      <c r="E1" s="52"/>
      <c r="F1" s="51"/>
      <c r="G1" s="51"/>
      <c r="H1" s="53"/>
      <c r="I1" s="53"/>
      <c r="J1" s="51"/>
      <c r="K1" s="51"/>
      <c r="L1" s="51"/>
      <c r="M1" s="51"/>
      <c r="N1" s="51"/>
      <c r="O1" s="51"/>
    </row>
    <row r="2" ht="26" customHeight="1" spans="1:15">
      <c r="A2" s="54" t="s">
        <v>1</v>
      </c>
      <c r="B2" s="54" t="s">
        <v>2</v>
      </c>
      <c r="C2" s="54" t="s">
        <v>3</v>
      </c>
      <c r="D2" s="55" t="s">
        <v>4</v>
      </c>
      <c r="E2" s="56" t="s">
        <v>5</v>
      </c>
      <c r="F2" s="55" t="s">
        <v>6</v>
      </c>
      <c r="G2" s="55" t="s">
        <v>151</v>
      </c>
      <c r="H2" s="57" t="s">
        <v>8</v>
      </c>
      <c r="I2" s="57" t="s">
        <v>9</v>
      </c>
      <c r="J2" s="55" t="s">
        <v>10</v>
      </c>
      <c r="K2" s="54" t="s">
        <v>11</v>
      </c>
      <c r="L2" s="54" t="s">
        <v>12</v>
      </c>
      <c r="M2" s="54" t="s">
        <v>13</v>
      </c>
      <c r="N2" s="54" t="s">
        <v>14</v>
      </c>
      <c r="O2" s="54" t="s">
        <v>16</v>
      </c>
    </row>
    <row r="3" ht="51" customHeight="1" spans="1:15">
      <c r="A3" s="58">
        <v>1</v>
      </c>
      <c r="B3" s="58" t="s">
        <v>22</v>
      </c>
      <c r="C3" s="59" t="s">
        <v>152</v>
      </c>
      <c r="D3" s="58" t="s">
        <v>153</v>
      </c>
      <c r="E3" s="60" t="s">
        <v>154</v>
      </c>
      <c r="F3" s="58">
        <v>100000</v>
      </c>
      <c r="G3" s="58">
        <v>100000</v>
      </c>
      <c r="H3" s="61" t="s">
        <v>155</v>
      </c>
      <c r="I3" s="61" t="s">
        <v>156</v>
      </c>
      <c r="J3" s="75">
        <v>0.0585</v>
      </c>
      <c r="K3" s="76">
        <v>0.0385</v>
      </c>
      <c r="L3" s="77">
        <v>0.02</v>
      </c>
      <c r="M3" s="78">
        <v>5833.75</v>
      </c>
      <c r="N3" s="62" t="s">
        <v>157</v>
      </c>
      <c r="O3" s="78">
        <v>5833.75</v>
      </c>
    </row>
    <row r="4" ht="52" customHeight="1" spans="1:15">
      <c r="A4" s="58">
        <v>2</v>
      </c>
      <c r="B4" s="58" t="s">
        <v>22</v>
      </c>
      <c r="C4" s="59" t="s">
        <v>152</v>
      </c>
      <c r="D4" s="58" t="s">
        <v>158</v>
      </c>
      <c r="E4" s="62" t="s">
        <v>159</v>
      </c>
      <c r="F4" s="58">
        <v>100000</v>
      </c>
      <c r="G4" s="58">
        <v>100000</v>
      </c>
      <c r="H4" s="61" t="s">
        <v>155</v>
      </c>
      <c r="I4" s="61" t="s">
        <v>156</v>
      </c>
      <c r="J4" s="75">
        <v>0.0585</v>
      </c>
      <c r="K4" s="76">
        <v>0.0385</v>
      </c>
      <c r="L4" s="77">
        <v>0.02</v>
      </c>
      <c r="M4" s="79">
        <v>5833.75</v>
      </c>
      <c r="N4" s="62" t="s">
        <v>157</v>
      </c>
      <c r="O4" s="79">
        <v>5833.75</v>
      </c>
    </row>
    <row r="5" ht="48" customHeight="1" spans="1:15">
      <c r="A5" s="58">
        <v>3</v>
      </c>
      <c r="B5" s="58" t="s">
        <v>22</v>
      </c>
      <c r="C5" s="59" t="s">
        <v>160</v>
      </c>
      <c r="D5" s="58" t="s">
        <v>161</v>
      </c>
      <c r="E5" s="63" t="s">
        <v>162</v>
      </c>
      <c r="F5" s="58">
        <v>150000</v>
      </c>
      <c r="G5" s="58">
        <v>150000</v>
      </c>
      <c r="H5" s="61" t="s">
        <v>163</v>
      </c>
      <c r="I5" s="61" t="s">
        <v>156</v>
      </c>
      <c r="J5" s="75">
        <v>0.0585</v>
      </c>
      <c r="K5" s="76">
        <v>0.0385</v>
      </c>
      <c r="L5" s="77">
        <v>0.02</v>
      </c>
      <c r="M5" s="79">
        <v>8653.16</v>
      </c>
      <c r="N5" s="62" t="s">
        <v>157</v>
      </c>
      <c r="O5" s="79">
        <v>8653.16</v>
      </c>
    </row>
    <row r="6" ht="33" customHeight="1" spans="1:15">
      <c r="A6" s="58">
        <v>4</v>
      </c>
      <c r="B6" s="58" t="s">
        <v>22</v>
      </c>
      <c r="C6" s="64" t="s">
        <v>164</v>
      </c>
      <c r="D6" s="58" t="s">
        <v>165</v>
      </c>
      <c r="E6" s="60" t="s">
        <v>166</v>
      </c>
      <c r="F6" s="58">
        <v>50000</v>
      </c>
      <c r="G6" s="58">
        <v>50000</v>
      </c>
      <c r="H6" s="61" t="s">
        <v>167</v>
      </c>
      <c r="I6" s="61" t="s">
        <v>168</v>
      </c>
      <c r="J6" s="75">
        <v>0.0585</v>
      </c>
      <c r="K6" s="76">
        <v>0.0385</v>
      </c>
      <c r="L6" s="77">
        <v>0.02</v>
      </c>
      <c r="M6" s="79">
        <v>2949.41</v>
      </c>
      <c r="N6" s="62" t="s">
        <v>157</v>
      </c>
      <c r="O6" s="79">
        <v>2949.41</v>
      </c>
    </row>
    <row r="7" ht="37" customHeight="1" spans="1:15">
      <c r="A7" s="65">
        <v>5</v>
      </c>
      <c r="B7" s="65" t="s">
        <v>22</v>
      </c>
      <c r="C7" s="66" t="s">
        <v>160</v>
      </c>
      <c r="D7" s="65" t="s">
        <v>169</v>
      </c>
      <c r="E7" s="67" t="s">
        <v>170</v>
      </c>
      <c r="F7" s="65">
        <v>100000</v>
      </c>
      <c r="G7" s="65">
        <v>100000</v>
      </c>
      <c r="H7" s="61" t="s">
        <v>171</v>
      </c>
      <c r="I7" s="61" t="s">
        <v>172</v>
      </c>
      <c r="J7" s="80">
        <v>0.0585</v>
      </c>
      <c r="K7" s="81">
        <v>0.0385</v>
      </c>
      <c r="L7" s="82">
        <v>0.02</v>
      </c>
      <c r="M7" s="83">
        <v>5378.75</v>
      </c>
      <c r="N7" s="84" t="s">
        <v>157</v>
      </c>
      <c r="O7" s="83">
        <v>5378.75</v>
      </c>
    </row>
    <row r="8" ht="33" customHeight="1" spans="1:15">
      <c r="A8" s="65">
        <v>6</v>
      </c>
      <c r="B8" s="65" t="s">
        <v>22</v>
      </c>
      <c r="C8" s="66" t="s">
        <v>160</v>
      </c>
      <c r="D8" s="65" t="s">
        <v>173</v>
      </c>
      <c r="E8" s="68" t="s">
        <v>174</v>
      </c>
      <c r="F8" s="65">
        <v>50000</v>
      </c>
      <c r="G8" s="65">
        <v>50000</v>
      </c>
      <c r="H8" s="61" t="s">
        <v>175</v>
      </c>
      <c r="I8" s="61" t="s">
        <v>176</v>
      </c>
      <c r="J8" s="80">
        <v>0.0585</v>
      </c>
      <c r="K8" s="81">
        <v>0.0385</v>
      </c>
      <c r="L8" s="82">
        <v>0.02</v>
      </c>
      <c r="M8" s="83">
        <v>2705.66</v>
      </c>
      <c r="N8" s="84" t="s">
        <v>157</v>
      </c>
      <c r="O8" s="83">
        <v>2705.66</v>
      </c>
    </row>
    <row r="9" ht="36" customHeight="1" spans="1:15">
      <c r="A9" s="65">
        <v>7</v>
      </c>
      <c r="B9" s="65" t="s">
        <v>22</v>
      </c>
      <c r="C9" s="66" t="s">
        <v>164</v>
      </c>
      <c r="D9" s="65" t="s">
        <v>177</v>
      </c>
      <c r="E9" s="67" t="s">
        <v>178</v>
      </c>
      <c r="F9" s="65">
        <v>100000</v>
      </c>
      <c r="G9" s="65">
        <v>100000</v>
      </c>
      <c r="H9" s="61" t="s">
        <v>179</v>
      </c>
      <c r="I9" s="61" t="s">
        <v>180</v>
      </c>
      <c r="J9" s="80">
        <v>0.0585</v>
      </c>
      <c r="K9" s="81">
        <v>0.0385</v>
      </c>
      <c r="L9" s="82">
        <v>0.02</v>
      </c>
      <c r="M9" s="83">
        <v>3298.75</v>
      </c>
      <c r="N9" s="84" t="s">
        <v>157</v>
      </c>
      <c r="O9" s="83">
        <v>3298.75</v>
      </c>
    </row>
    <row r="10" ht="35" customHeight="1" spans="1:15">
      <c r="A10" s="69">
        <v>8</v>
      </c>
      <c r="B10" s="69" t="s">
        <v>22</v>
      </c>
      <c r="C10" s="70" t="s">
        <v>164</v>
      </c>
      <c r="D10" s="69" t="s">
        <v>181</v>
      </c>
      <c r="E10" s="71" t="s">
        <v>182</v>
      </c>
      <c r="F10" s="69">
        <v>100000</v>
      </c>
      <c r="G10" s="69">
        <v>100000</v>
      </c>
      <c r="H10" s="72" t="s">
        <v>183</v>
      </c>
      <c r="I10" s="72" t="s">
        <v>184</v>
      </c>
      <c r="J10" s="85">
        <v>0.0585</v>
      </c>
      <c r="K10" s="86">
        <v>0.0385</v>
      </c>
      <c r="L10" s="82">
        <v>0.02</v>
      </c>
      <c r="M10" s="87">
        <v>3185</v>
      </c>
      <c r="N10" s="88" t="s">
        <v>157</v>
      </c>
      <c r="O10" s="87">
        <v>3185</v>
      </c>
    </row>
    <row r="11" ht="24" customHeight="1" spans="1:15">
      <c r="A11" s="73" t="s">
        <v>99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89"/>
      <c r="O11" s="90">
        <f>SUM(O3:O10)</f>
        <v>37838.23</v>
      </c>
    </row>
  </sheetData>
  <mergeCells count="2">
    <mergeCell ref="A1:O1"/>
    <mergeCell ref="A11:N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opLeftCell="A4" workbookViewId="0">
      <selection activeCell="P20" sqref="P20:R20"/>
    </sheetView>
  </sheetViews>
  <sheetFormatPr defaultColWidth="9" defaultRowHeight="13.5"/>
  <cols>
    <col min="4" max="4" width="13" customWidth="1"/>
    <col min="10" max="10" width="9.875" customWidth="1"/>
  </cols>
  <sheetData>
    <row r="1" ht="33.75" spans="1:18">
      <c r="A1" s="1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6"/>
      <c r="R1" s="1"/>
    </row>
    <row r="2" ht="32" customHeight="1" spans="1:18">
      <c r="A2" s="2" t="s">
        <v>1</v>
      </c>
      <c r="B2" s="3" t="s">
        <v>101</v>
      </c>
      <c r="C2" s="2" t="s">
        <v>102</v>
      </c>
      <c r="D2" s="2" t="s">
        <v>5</v>
      </c>
      <c r="E2" s="3" t="s">
        <v>186</v>
      </c>
      <c r="F2" s="3" t="s">
        <v>187</v>
      </c>
      <c r="G2" s="3" t="s">
        <v>188</v>
      </c>
      <c r="H2" s="3" t="s">
        <v>10</v>
      </c>
      <c r="I2" s="3" t="s">
        <v>11</v>
      </c>
      <c r="J2" s="3" t="s">
        <v>189</v>
      </c>
      <c r="K2" s="3" t="s">
        <v>190</v>
      </c>
      <c r="L2" s="3" t="s">
        <v>191</v>
      </c>
      <c r="M2" s="3" t="s">
        <v>192</v>
      </c>
      <c r="N2" s="3" t="s">
        <v>193</v>
      </c>
      <c r="O2" s="3" t="s">
        <v>194</v>
      </c>
      <c r="P2" s="3" t="s">
        <v>195</v>
      </c>
      <c r="Q2" s="47" t="s">
        <v>196</v>
      </c>
      <c r="R2" s="3" t="s">
        <v>197</v>
      </c>
    </row>
    <row r="3" ht="24" spans="1:18">
      <c r="A3" s="17" t="s">
        <v>198</v>
      </c>
      <c r="B3" s="20" t="s">
        <v>199</v>
      </c>
      <c r="C3" s="21" t="s">
        <v>139</v>
      </c>
      <c r="D3" s="22" t="s">
        <v>200</v>
      </c>
      <c r="E3" s="23" t="s">
        <v>201</v>
      </c>
      <c r="F3" s="24">
        <v>1</v>
      </c>
      <c r="G3" s="25">
        <v>15</v>
      </c>
      <c r="H3" s="26">
        <v>4</v>
      </c>
      <c r="I3" s="29">
        <v>3.85</v>
      </c>
      <c r="J3" s="21" t="s">
        <v>160</v>
      </c>
      <c r="K3" s="29" t="s">
        <v>116</v>
      </c>
      <c r="L3" s="12">
        <v>20210528</v>
      </c>
      <c r="M3" s="37">
        <v>20210527</v>
      </c>
      <c r="N3" s="38" t="s">
        <v>202</v>
      </c>
      <c r="O3" s="17" t="s">
        <v>157</v>
      </c>
      <c r="P3" s="17" t="s">
        <v>157</v>
      </c>
      <c r="Q3" s="48">
        <v>6083.36</v>
      </c>
      <c r="R3" s="17" t="s">
        <v>203</v>
      </c>
    </row>
    <row r="4" ht="36" spans="1:18">
      <c r="A4" s="17" t="s">
        <v>204</v>
      </c>
      <c r="B4" s="27" t="s">
        <v>205</v>
      </c>
      <c r="C4" s="21" t="s">
        <v>139</v>
      </c>
      <c r="D4" s="22" t="s">
        <v>206</v>
      </c>
      <c r="E4" s="28" t="s">
        <v>207</v>
      </c>
      <c r="F4" s="29">
        <v>1</v>
      </c>
      <c r="G4" s="25">
        <v>15</v>
      </c>
      <c r="H4" s="26">
        <v>4</v>
      </c>
      <c r="I4" s="29">
        <v>3.85</v>
      </c>
      <c r="J4" s="21" t="s">
        <v>160</v>
      </c>
      <c r="K4" s="29" t="s">
        <v>208</v>
      </c>
      <c r="L4" s="12">
        <v>20210517</v>
      </c>
      <c r="M4" s="37">
        <v>20220517</v>
      </c>
      <c r="N4" s="39">
        <v>6000</v>
      </c>
      <c r="O4" s="17" t="s">
        <v>157</v>
      </c>
      <c r="P4" s="17" t="s">
        <v>157</v>
      </c>
      <c r="Q4" s="48">
        <v>6000</v>
      </c>
      <c r="R4" s="3" t="s">
        <v>209</v>
      </c>
    </row>
    <row r="5" ht="33.75" spans="1:18">
      <c r="A5" s="17" t="s">
        <v>210</v>
      </c>
      <c r="B5" s="20" t="s">
        <v>211</v>
      </c>
      <c r="C5" s="29" t="s">
        <v>114</v>
      </c>
      <c r="D5" s="22" t="s">
        <v>211</v>
      </c>
      <c r="E5" s="23" t="s">
        <v>212</v>
      </c>
      <c r="F5" s="30">
        <v>4</v>
      </c>
      <c r="G5" s="25">
        <v>30</v>
      </c>
      <c r="H5" s="26">
        <v>4.59</v>
      </c>
      <c r="I5" s="29">
        <v>3.85</v>
      </c>
      <c r="J5" s="21" t="s">
        <v>160</v>
      </c>
      <c r="K5" s="29" t="s">
        <v>116</v>
      </c>
      <c r="L5" s="12">
        <v>20210430</v>
      </c>
      <c r="M5" s="40">
        <v>20220429</v>
      </c>
      <c r="N5" s="41">
        <v>13961.94</v>
      </c>
      <c r="O5" s="42">
        <v>2.24</v>
      </c>
      <c r="P5" s="42" t="s">
        <v>213</v>
      </c>
      <c r="Q5" s="48">
        <v>6720</v>
      </c>
      <c r="R5" s="17" t="s">
        <v>214</v>
      </c>
    </row>
    <row r="6" ht="24" spans="1:18">
      <c r="A6" s="17" t="s">
        <v>215</v>
      </c>
      <c r="B6" s="27" t="s">
        <v>216</v>
      </c>
      <c r="C6" s="21" t="s">
        <v>139</v>
      </c>
      <c r="D6" s="22" t="s">
        <v>216</v>
      </c>
      <c r="E6" s="28" t="s">
        <v>217</v>
      </c>
      <c r="F6" s="29">
        <v>3</v>
      </c>
      <c r="G6" s="25">
        <v>15</v>
      </c>
      <c r="H6" s="26">
        <v>4</v>
      </c>
      <c r="I6" s="29">
        <v>3.85</v>
      </c>
      <c r="J6" s="21" t="s">
        <v>160</v>
      </c>
      <c r="K6" s="29" t="s">
        <v>116</v>
      </c>
      <c r="L6" s="12">
        <v>20210617</v>
      </c>
      <c r="M6" s="37">
        <v>20220617</v>
      </c>
      <c r="N6" s="41">
        <v>6083.37</v>
      </c>
      <c r="O6" s="17" t="s">
        <v>157</v>
      </c>
      <c r="P6" s="17" t="s">
        <v>157</v>
      </c>
      <c r="Q6" s="48">
        <v>6083.37</v>
      </c>
      <c r="R6" s="3" t="s">
        <v>203</v>
      </c>
    </row>
    <row r="7" ht="36" spans="1:18">
      <c r="A7" s="17" t="s">
        <v>218</v>
      </c>
      <c r="B7" s="27" t="s">
        <v>219</v>
      </c>
      <c r="C7" s="21" t="s">
        <v>139</v>
      </c>
      <c r="D7" s="22" t="s">
        <v>220</v>
      </c>
      <c r="E7" s="28" t="s">
        <v>221</v>
      </c>
      <c r="F7" s="29">
        <v>3</v>
      </c>
      <c r="G7" s="25">
        <v>30</v>
      </c>
      <c r="H7" s="29">
        <v>4.59</v>
      </c>
      <c r="I7" s="29">
        <v>3.85</v>
      </c>
      <c r="J7" s="21" t="s">
        <v>152</v>
      </c>
      <c r="K7" s="29" t="s">
        <v>116</v>
      </c>
      <c r="L7" s="12">
        <v>20210524</v>
      </c>
      <c r="M7" s="37">
        <v>20220523</v>
      </c>
      <c r="N7" s="41">
        <v>13961.25</v>
      </c>
      <c r="O7" s="42">
        <v>2.24</v>
      </c>
      <c r="P7" s="42" t="s">
        <v>213</v>
      </c>
      <c r="Q7" s="48">
        <v>6720</v>
      </c>
      <c r="R7" s="3" t="s">
        <v>203</v>
      </c>
    </row>
    <row r="8" ht="33.75" spans="1:18">
      <c r="A8" s="17" t="s">
        <v>222</v>
      </c>
      <c r="B8" s="20" t="s">
        <v>223</v>
      </c>
      <c r="C8" s="21" t="s">
        <v>139</v>
      </c>
      <c r="D8" s="22" t="s">
        <v>223</v>
      </c>
      <c r="E8" s="23" t="s">
        <v>224</v>
      </c>
      <c r="F8" s="29">
        <v>3</v>
      </c>
      <c r="G8" s="25">
        <v>30</v>
      </c>
      <c r="H8" s="29">
        <v>4.59</v>
      </c>
      <c r="I8" s="29">
        <v>3.85</v>
      </c>
      <c r="J8" s="21" t="s">
        <v>160</v>
      </c>
      <c r="K8" s="29" t="s">
        <v>116</v>
      </c>
      <c r="L8" s="12">
        <v>20210524</v>
      </c>
      <c r="M8" s="37">
        <v>20210523</v>
      </c>
      <c r="N8" s="41">
        <v>13961.4</v>
      </c>
      <c r="O8" s="42">
        <v>2.24</v>
      </c>
      <c r="P8" s="42" t="s">
        <v>213</v>
      </c>
      <c r="Q8" s="48">
        <v>6720</v>
      </c>
      <c r="R8" s="17" t="s">
        <v>225</v>
      </c>
    </row>
    <row r="9" ht="33.75" spans="1:18">
      <c r="A9" s="17" t="s">
        <v>226</v>
      </c>
      <c r="B9" s="20" t="s">
        <v>227</v>
      </c>
      <c r="C9" s="21" t="s">
        <v>139</v>
      </c>
      <c r="D9" s="22" t="s">
        <v>228</v>
      </c>
      <c r="E9" s="23" t="s">
        <v>229</v>
      </c>
      <c r="F9" s="29">
        <v>3</v>
      </c>
      <c r="G9" s="25">
        <v>30</v>
      </c>
      <c r="H9" s="29">
        <v>4.59</v>
      </c>
      <c r="I9" s="29">
        <v>3.85</v>
      </c>
      <c r="J9" s="21" t="s">
        <v>160</v>
      </c>
      <c r="K9" s="29" t="s">
        <v>116</v>
      </c>
      <c r="L9" s="12">
        <v>20210528</v>
      </c>
      <c r="M9" s="37">
        <v>20210527</v>
      </c>
      <c r="N9" s="41">
        <v>13961.25</v>
      </c>
      <c r="O9" s="42">
        <v>2.24</v>
      </c>
      <c r="P9" s="42" t="s">
        <v>213</v>
      </c>
      <c r="Q9" s="48">
        <v>6720</v>
      </c>
      <c r="R9" s="3" t="s">
        <v>203</v>
      </c>
    </row>
    <row r="10" ht="24" spans="1:18">
      <c r="A10" s="17" t="s">
        <v>230</v>
      </c>
      <c r="B10" s="4" t="s">
        <v>231</v>
      </c>
      <c r="C10" s="21" t="s">
        <v>139</v>
      </c>
      <c r="D10" s="22" t="s">
        <v>232</v>
      </c>
      <c r="E10" s="31">
        <v>20171220</v>
      </c>
      <c r="F10" s="29">
        <v>1</v>
      </c>
      <c r="G10" s="25">
        <v>15</v>
      </c>
      <c r="H10" s="29">
        <v>4</v>
      </c>
      <c r="I10" s="29">
        <v>3.85</v>
      </c>
      <c r="J10" s="21" t="s">
        <v>160</v>
      </c>
      <c r="K10" s="29" t="s">
        <v>116</v>
      </c>
      <c r="L10" s="12">
        <v>20210527</v>
      </c>
      <c r="M10" s="37">
        <v>20220526</v>
      </c>
      <c r="N10" s="41">
        <v>6083.33</v>
      </c>
      <c r="O10" s="42" t="s">
        <v>157</v>
      </c>
      <c r="P10" s="42" t="s">
        <v>157</v>
      </c>
      <c r="Q10" s="48">
        <v>6083.33</v>
      </c>
      <c r="R10" s="3" t="s">
        <v>233</v>
      </c>
    </row>
    <row r="11" ht="36" spans="1:18">
      <c r="A11" s="17" t="s">
        <v>234</v>
      </c>
      <c r="B11" s="27" t="s">
        <v>235</v>
      </c>
      <c r="C11" s="21" t="s">
        <v>139</v>
      </c>
      <c r="D11" s="22" t="s">
        <v>236</v>
      </c>
      <c r="E11" s="28" t="s">
        <v>237</v>
      </c>
      <c r="F11" s="29">
        <v>1</v>
      </c>
      <c r="G11" s="25">
        <v>15</v>
      </c>
      <c r="H11" s="26">
        <v>4</v>
      </c>
      <c r="I11" s="29">
        <v>3.85</v>
      </c>
      <c r="J11" s="21" t="s">
        <v>160</v>
      </c>
      <c r="K11" s="29" t="s">
        <v>116</v>
      </c>
      <c r="L11" s="12">
        <v>20210602</v>
      </c>
      <c r="M11" s="37">
        <v>20220422</v>
      </c>
      <c r="N11" s="41">
        <v>5412.74</v>
      </c>
      <c r="O11" s="42" t="s">
        <v>157</v>
      </c>
      <c r="P11" s="42" t="s">
        <v>157</v>
      </c>
      <c r="Q11" s="48">
        <v>5412.74</v>
      </c>
      <c r="R11" s="3" t="s">
        <v>238</v>
      </c>
    </row>
    <row r="12" ht="33.75" spans="1:18">
      <c r="A12" s="17" t="s">
        <v>239</v>
      </c>
      <c r="B12" s="27" t="s">
        <v>240</v>
      </c>
      <c r="C12" s="21" t="s">
        <v>114</v>
      </c>
      <c r="D12" s="32" t="s">
        <v>241</v>
      </c>
      <c r="E12" s="28" t="s">
        <v>242</v>
      </c>
      <c r="F12" s="29">
        <v>1</v>
      </c>
      <c r="G12" s="25">
        <v>15</v>
      </c>
      <c r="H12" s="26">
        <v>4.59</v>
      </c>
      <c r="I12" s="29">
        <v>3.85</v>
      </c>
      <c r="J12" s="5" t="s">
        <v>28</v>
      </c>
      <c r="K12" s="29" t="s">
        <v>116</v>
      </c>
      <c r="L12" s="12">
        <v>20210607</v>
      </c>
      <c r="M12" s="37">
        <v>20220607</v>
      </c>
      <c r="N12" s="41">
        <v>6980.63</v>
      </c>
      <c r="O12" s="42" t="s">
        <v>243</v>
      </c>
      <c r="P12" s="42" t="s">
        <v>244</v>
      </c>
      <c r="Q12" s="48">
        <v>3490.32</v>
      </c>
      <c r="R12" s="17" t="s">
        <v>225</v>
      </c>
    </row>
    <row r="13" ht="36" spans="1:18">
      <c r="A13" s="17" t="s">
        <v>245</v>
      </c>
      <c r="B13" s="33" t="s">
        <v>246</v>
      </c>
      <c r="C13" s="21" t="s">
        <v>139</v>
      </c>
      <c r="D13" s="22" t="s">
        <v>247</v>
      </c>
      <c r="E13" s="31">
        <v>20191209</v>
      </c>
      <c r="F13" s="29">
        <v>1</v>
      </c>
      <c r="G13" s="25">
        <v>15</v>
      </c>
      <c r="H13" s="26">
        <v>4.59</v>
      </c>
      <c r="I13" s="29">
        <v>3.85</v>
      </c>
      <c r="J13" s="21" t="s">
        <v>160</v>
      </c>
      <c r="K13" s="29" t="s">
        <v>116</v>
      </c>
      <c r="L13" s="12">
        <v>20210611</v>
      </c>
      <c r="M13" s="37">
        <v>20210610</v>
      </c>
      <c r="N13" s="41">
        <v>6980.63</v>
      </c>
      <c r="O13" s="42" t="s">
        <v>157</v>
      </c>
      <c r="P13" s="42" t="s">
        <v>157</v>
      </c>
      <c r="Q13" s="48">
        <v>6980.63</v>
      </c>
      <c r="R13" s="17" t="s">
        <v>214</v>
      </c>
    </row>
    <row r="14" ht="36" spans="1:18">
      <c r="A14" s="17" t="s">
        <v>248</v>
      </c>
      <c r="B14" s="27" t="s">
        <v>249</v>
      </c>
      <c r="C14" s="21" t="s">
        <v>139</v>
      </c>
      <c r="D14" s="22" t="s">
        <v>250</v>
      </c>
      <c r="E14" s="23" t="s">
        <v>251</v>
      </c>
      <c r="F14" s="29">
        <v>1</v>
      </c>
      <c r="G14" s="25">
        <v>15</v>
      </c>
      <c r="H14" s="29">
        <v>4.59</v>
      </c>
      <c r="I14" s="29">
        <v>3.85</v>
      </c>
      <c r="J14" s="21" t="s">
        <v>160</v>
      </c>
      <c r="K14" s="29" t="s">
        <v>116</v>
      </c>
      <c r="L14" s="12">
        <v>20210531</v>
      </c>
      <c r="M14" s="37">
        <v>20210531</v>
      </c>
      <c r="N14" s="41">
        <v>6980.63</v>
      </c>
      <c r="O14" s="42" t="s">
        <v>157</v>
      </c>
      <c r="P14" s="42" t="s">
        <v>157</v>
      </c>
      <c r="Q14" s="48">
        <v>6980.63</v>
      </c>
      <c r="R14" s="3" t="s">
        <v>203</v>
      </c>
    </row>
    <row r="15" ht="33.75" spans="1:18">
      <c r="A15" s="17" t="s">
        <v>252</v>
      </c>
      <c r="B15" s="27" t="s">
        <v>253</v>
      </c>
      <c r="C15" s="21" t="s">
        <v>139</v>
      </c>
      <c r="D15" s="22" t="s">
        <v>254</v>
      </c>
      <c r="E15" s="28" t="s">
        <v>255</v>
      </c>
      <c r="F15" s="29">
        <v>3</v>
      </c>
      <c r="G15" s="25">
        <v>30</v>
      </c>
      <c r="H15" s="29">
        <v>3.8</v>
      </c>
      <c r="I15" s="29">
        <v>3.85</v>
      </c>
      <c r="J15" s="21" t="s">
        <v>160</v>
      </c>
      <c r="K15" s="29" t="s">
        <v>116</v>
      </c>
      <c r="L15" s="12">
        <v>20210604</v>
      </c>
      <c r="M15" s="37">
        <v>20220603</v>
      </c>
      <c r="N15" s="41">
        <v>11558.33</v>
      </c>
      <c r="O15" s="42">
        <v>1.45</v>
      </c>
      <c r="P15" s="42" t="s">
        <v>256</v>
      </c>
      <c r="Q15" s="48">
        <v>4350</v>
      </c>
      <c r="R15" s="3" t="s">
        <v>203</v>
      </c>
    </row>
    <row r="16" ht="33.75" spans="1:18">
      <c r="A16" s="17" t="s">
        <v>257</v>
      </c>
      <c r="B16" s="27" t="s">
        <v>258</v>
      </c>
      <c r="C16" s="21" t="s">
        <v>139</v>
      </c>
      <c r="D16" s="22" t="s">
        <v>258</v>
      </c>
      <c r="E16" s="28" t="s">
        <v>259</v>
      </c>
      <c r="F16" s="29">
        <v>3</v>
      </c>
      <c r="G16" s="25">
        <v>30</v>
      </c>
      <c r="H16" s="29">
        <v>4</v>
      </c>
      <c r="I16" s="29">
        <v>3.85</v>
      </c>
      <c r="J16" s="21" t="s">
        <v>160</v>
      </c>
      <c r="K16" s="29" t="s">
        <v>116</v>
      </c>
      <c r="L16" s="12">
        <v>20210609</v>
      </c>
      <c r="M16" s="37">
        <v>20220606</v>
      </c>
      <c r="N16" s="38" t="s">
        <v>260</v>
      </c>
      <c r="O16" s="42">
        <v>1.65</v>
      </c>
      <c r="P16" s="42" t="s">
        <v>261</v>
      </c>
      <c r="Q16" s="48">
        <v>4950</v>
      </c>
      <c r="R16" s="17" t="s">
        <v>262</v>
      </c>
    </row>
    <row r="17" ht="36" spans="1:18">
      <c r="A17" s="17" t="s">
        <v>263</v>
      </c>
      <c r="B17" s="27" t="s">
        <v>264</v>
      </c>
      <c r="C17" s="21" t="s">
        <v>139</v>
      </c>
      <c r="D17" s="22" t="s">
        <v>265</v>
      </c>
      <c r="E17" s="28" t="s">
        <v>266</v>
      </c>
      <c r="F17" s="29">
        <v>3</v>
      </c>
      <c r="G17" s="25">
        <v>15</v>
      </c>
      <c r="H17" s="26">
        <v>4.59</v>
      </c>
      <c r="I17" s="29">
        <v>3.85</v>
      </c>
      <c r="J17" s="21" t="s">
        <v>160</v>
      </c>
      <c r="K17" s="29" t="s">
        <v>116</v>
      </c>
      <c r="L17" s="12">
        <v>20210616</v>
      </c>
      <c r="M17" s="37">
        <v>20210615</v>
      </c>
      <c r="N17" s="38" t="s">
        <v>267</v>
      </c>
      <c r="O17" s="17" t="s">
        <v>157</v>
      </c>
      <c r="P17" s="17" t="s">
        <v>157</v>
      </c>
      <c r="Q17" s="48">
        <v>6980.66</v>
      </c>
      <c r="R17" s="17" t="s">
        <v>268</v>
      </c>
    </row>
    <row r="18" ht="36" spans="1:18">
      <c r="A18" s="17" t="s">
        <v>269</v>
      </c>
      <c r="B18" s="33" t="s">
        <v>270</v>
      </c>
      <c r="C18" s="5" t="s">
        <v>139</v>
      </c>
      <c r="D18" s="22" t="s">
        <v>271</v>
      </c>
      <c r="E18" s="6" t="s">
        <v>272</v>
      </c>
      <c r="F18" s="7">
        <v>4</v>
      </c>
      <c r="G18" s="8">
        <v>30</v>
      </c>
      <c r="H18" s="34">
        <v>4</v>
      </c>
      <c r="I18" s="7">
        <v>3.85</v>
      </c>
      <c r="J18" s="5" t="s">
        <v>273</v>
      </c>
      <c r="K18" s="43" t="s">
        <v>208</v>
      </c>
      <c r="L18" s="12">
        <v>20210506</v>
      </c>
      <c r="M18" s="37">
        <v>20220506</v>
      </c>
      <c r="N18" s="38" t="s">
        <v>274</v>
      </c>
      <c r="O18" s="17" t="s">
        <v>275</v>
      </c>
      <c r="P18" s="42" t="s">
        <v>261</v>
      </c>
      <c r="Q18" s="48">
        <v>4950</v>
      </c>
      <c r="R18" s="17" t="s">
        <v>276</v>
      </c>
    </row>
    <row r="19" ht="36" spans="1:18">
      <c r="A19" s="17" t="s">
        <v>277</v>
      </c>
      <c r="B19" s="4" t="s">
        <v>278</v>
      </c>
      <c r="C19" s="5" t="s">
        <v>139</v>
      </c>
      <c r="D19" s="22" t="s">
        <v>279</v>
      </c>
      <c r="E19" s="9" t="s">
        <v>280</v>
      </c>
      <c r="F19" s="7">
        <v>1</v>
      </c>
      <c r="G19" s="8">
        <v>15</v>
      </c>
      <c r="H19" s="34">
        <v>4</v>
      </c>
      <c r="I19" s="7">
        <v>3.85</v>
      </c>
      <c r="J19" s="5" t="s">
        <v>160</v>
      </c>
      <c r="K19" s="7" t="s">
        <v>116</v>
      </c>
      <c r="L19" s="12">
        <v>20210610</v>
      </c>
      <c r="M19" s="37">
        <v>20220609</v>
      </c>
      <c r="N19" s="41">
        <v>12166.65</v>
      </c>
      <c r="O19" s="42">
        <v>1.65</v>
      </c>
      <c r="P19" s="42" t="s">
        <v>261</v>
      </c>
      <c r="Q19" s="48">
        <v>4950</v>
      </c>
      <c r="R19" s="17" t="s">
        <v>268</v>
      </c>
    </row>
    <row r="20" ht="23" customHeight="1" spans="1:18">
      <c r="A20" s="35" t="s">
        <v>99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44"/>
      <c r="P20" s="45">
        <f>Q19+Q18+Q17+Q16+Q15+Q14+Q13+Q12+Q11+Q10+Q9+Q8+Q7+Q6+Q5+Q4+Q3</f>
        <v>100175.04</v>
      </c>
      <c r="Q20" s="49"/>
      <c r="R20" s="50"/>
    </row>
  </sheetData>
  <mergeCells count="3">
    <mergeCell ref="A1:R1"/>
    <mergeCell ref="A20:O20"/>
    <mergeCell ref="P20:R2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I14" sqref="I14"/>
    </sheetView>
  </sheetViews>
  <sheetFormatPr defaultColWidth="9" defaultRowHeight="13.5" outlineLevelRow="5"/>
  <cols>
    <col min="4" max="4" width="19.5" customWidth="1"/>
  </cols>
  <sheetData>
    <row r="1" ht="33.75" spans="1:18">
      <c r="A1" s="1" t="s">
        <v>281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5" customHeight="1" spans="1:18">
      <c r="A2" s="2" t="s">
        <v>1</v>
      </c>
      <c r="B2" s="3" t="s">
        <v>101</v>
      </c>
      <c r="C2" s="2" t="s">
        <v>102</v>
      </c>
      <c r="D2" s="2" t="s">
        <v>5</v>
      </c>
      <c r="E2" s="3" t="s">
        <v>186</v>
      </c>
      <c r="F2" s="3" t="s">
        <v>187</v>
      </c>
      <c r="G2" s="3" t="s">
        <v>188</v>
      </c>
      <c r="H2" s="3" t="s">
        <v>10</v>
      </c>
      <c r="I2" s="3" t="s">
        <v>11</v>
      </c>
      <c r="J2" s="3" t="s">
        <v>190</v>
      </c>
      <c r="K2" s="3" t="s">
        <v>191</v>
      </c>
      <c r="L2" s="3" t="s">
        <v>192</v>
      </c>
      <c r="M2" s="3" t="s">
        <v>13</v>
      </c>
      <c r="N2" s="3" t="s">
        <v>14</v>
      </c>
      <c r="O2" s="3" t="s">
        <v>282</v>
      </c>
      <c r="P2" s="3" t="s">
        <v>110</v>
      </c>
      <c r="Q2" s="3" t="s">
        <v>197</v>
      </c>
      <c r="R2" s="3" t="s">
        <v>283</v>
      </c>
    </row>
    <row r="3" ht="63" customHeight="1" spans="1:18">
      <c r="A3" s="2">
        <v>1</v>
      </c>
      <c r="B3" s="4" t="s">
        <v>284</v>
      </c>
      <c r="C3" s="5" t="s">
        <v>139</v>
      </c>
      <c r="D3" s="5" t="s">
        <v>285</v>
      </c>
      <c r="E3" s="6" t="s">
        <v>286</v>
      </c>
      <c r="F3" s="7">
        <v>15</v>
      </c>
      <c r="G3" s="8">
        <v>294</v>
      </c>
      <c r="H3" s="7">
        <v>4.6</v>
      </c>
      <c r="I3" s="7">
        <v>3.85</v>
      </c>
      <c r="J3" s="7" t="s">
        <v>287</v>
      </c>
      <c r="K3" s="12">
        <v>20210531</v>
      </c>
      <c r="L3" s="3">
        <v>20220517</v>
      </c>
      <c r="M3" s="3">
        <v>131859.02</v>
      </c>
      <c r="N3" s="3">
        <v>2</v>
      </c>
      <c r="O3" s="3" t="s">
        <v>288</v>
      </c>
      <c r="P3" s="13">
        <v>57330</v>
      </c>
      <c r="Q3" s="17" t="s">
        <v>289</v>
      </c>
      <c r="R3" s="7" t="s">
        <v>290</v>
      </c>
    </row>
    <row r="4" ht="53" customHeight="1" spans="1:18">
      <c r="A4" s="2">
        <v>2</v>
      </c>
      <c r="B4" s="4" t="s">
        <v>291</v>
      </c>
      <c r="C4" s="5" t="s">
        <v>114</v>
      </c>
      <c r="D4" s="5" t="s">
        <v>292</v>
      </c>
      <c r="E4" s="9" t="s">
        <v>293</v>
      </c>
      <c r="F4" s="7">
        <v>13</v>
      </c>
      <c r="G4" s="8">
        <v>300</v>
      </c>
      <c r="H4" s="7">
        <v>4</v>
      </c>
      <c r="I4" s="7">
        <v>3.85</v>
      </c>
      <c r="J4" s="7" t="s">
        <v>208</v>
      </c>
      <c r="K4" s="12">
        <v>20210618</v>
      </c>
      <c r="L4" s="3">
        <v>20210618</v>
      </c>
      <c r="M4" s="3">
        <v>118333.31</v>
      </c>
      <c r="N4" s="3">
        <v>1.65</v>
      </c>
      <c r="O4" s="3" t="s">
        <v>294</v>
      </c>
      <c r="P4" s="13">
        <v>48812.5</v>
      </c>
      <c r="Q4" s="3" t="s">
        <v>295</v>
      </c>
      <c r="R4" s="18" t="s">
        <v>292</v>
      </c>
    </row>
    <row r="5" ht="62" customHeight="1" spans="1:18">
      <c r="A5" s="2">
        <v>3</v>
      </c>
      <c r="B5" s="4" t="s">
        <v>296</v>
      </c>
      <c r="C5" s="5" t="s">
        <v>139</v>
      </c>
      <c r="D5" s="5" t="s">
        <v>297</v>
      </c>
      <c r="E5" s="9" t="s">
        <v>298</v>
      </c>
      <c r="F5" s="7">
        <v>21</v>
      </c>
      <c r="G5" s="8">
        <v>200</v>
      </c>
      <c r="H5" s="7">
        <v>4</v>
      </c>
      <c r="I5" s="7">
        <v>3.85</v>
      </c>
      <c r="J5" s="7" t="s">
        <v>208</v>
      </c>
      <c r="K5" s="12">
        <v>20210618</v>
      </c>
      <c r="L5" s="3">
        <v>20220616</v>
      </c>
      <c r="M5" s="3">
        <v>80666.69</v>
      </c>
      <c r="N5" s="3">
        <v>1.65</v>
      </c>
      <c r="O5" s="3" t="s">
        <v>299</v>
      </c>
      <c r="P5" s="14">
        <v>33000</v>
      </c>
      <c r="Q5" s="19" t="s">
        <v>300</v>
      </c>
      <c r="R5" s="18" t="s">
        <v>297</v>
      </c>
    </row>
    <row r="6" ht="36" customHeight="1" spans="1:18">
      <c r="A6" s="10" t="s">
        <v>99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5"/>
      <c r="P6" s="16">
        <f>P5+P4+P3</f>
        <v>139142.5</v>
      </c>
      <c r="Q6" s="16"/>
      <c r="R6" s="16"/>
    </row>
  </sheetData>
  <mergeCells count="3">
    <mergeCell ref="A1:R1"/>
    <mergeCell ref="A6:O6"/>
    <mergeCell ref="P6:R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邮储</vt:lpstr>
      <vt:lpstr>个人</vt:lpstr>
      <vt:lpstr>兴福</vt:lpstr>
      <vt:lpstr>清江浦个人</vt:lpstr>
      <vt:lpstr>清江浦小微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KingG</cp:lastModifiedBy>
  <dcterms:created xsi:type="dcterms:W3CDTF">2022-07-07T06:24:37Z</dcterms:created>
  <dcterms:modified xsi:type="dcterms:W3CDTF">2022-07-07T06:56:15Z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F5D5028395494197BF68BDBDBFA82295</vt:lpwstr>
  </property>
</Properties>
</file>