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2019" sheetId="4" r:id="rId1"/>
    <sheet name="2020" sheetId="5" r:id="rId2"/>
  </sheets>
  <calcPr calcId="144525"/>
</workbook>
</file>

<file path=xl/sharedStrings.xml><?xml version="1.0" encoding="utf-8"?>
<sst xmlns="http://schemas.openxmlformats.org/spreadsheetml/2006/main" count="55" uniqueCount="30">
  <si>
    <t>2019年度新能源汽车充电设施建设补助表</t>
  </si>
  <si>
    <t>单位：个、千瓦、万元</t>
  </si>
  <si>
    <t>序号</t>
  </si>
  <si>
    <t>县（市、区）</t>
  </si>
  <si>
    <t>建设单位</t>
  </si>
  <si>
    <t>建设地点</t>
  </si>
  <si>
    <t>交流充电</t>
  </si>
  <si>
    <t>直流充电</t>
  </si>
  <si>
    <t>省建设补贴</t>
  </si>
  <si>
    <t>桩数</t>
  </si>
  <si>
    <t>总功率</t>
  </si>
  <si>
    <t>云龙区</t>
  </si>
  <si>
    <t>徐州捷清新能源有限公司</t>
  </si>
  <si>
    <t>云龙区人才家园首末站停车场东</t>
  </si>
  <si>
    <t>徐州特来电新能源有限公司</t>
  </si>
  <si>
    <t>徐州市经济开发区龙湖南路</t>
  </si>
  <si>
    <t>徐州市铜山区长江路7号-1</t>
  </si>
  <si>
    <t>合计</t>
  </si>
  <si>
    <t>附件3:</t>
  </si>
  <si>
    <t>2020年度通过验收的新能源汽车充电设施建设明细表</t>
  </si>
  <si>
    <r>
      <rPr>
        <sz val="14"/>
        <rFont val="方正楷体_GBK"/>
        <charset val="134"/>
      </rPr>
      <t>编制单位：</t>
    </r>
    <r>
      <rPr>
        <u/>
        <sz val="14"/>
        <rFont val="方正楷体_GBK"/>
        <charset val="134"/>
      </rPr>
      <t xml:space="preserve">              </t>
    </r>
    <r>
      <rPr>
        <sz val="14"/>
        <rFont val="方正楷体_GBK"/>
        <charset val="134"/>
      </rPr>
      <t>推广应用牵头部门（盖章）</t>
    </r>
  </si>
  <si>
    <t>单位：个、千瓦</t>
  </si>
  <si>
    <t>市建设资金</t>
  </si>
  <si>
    <t>鼓楼区中山北路与风尚路交汇处</t>
  </si>
  <si>
    <t>开发区金龙湖街道和平路128号</t>
  </si>
  <si>
    <t>泉山区水漫桥8号地下停车场</t>
  </si>
  <si>
    <t>长安路与三环南路交叉口荣盛未来城地下车库</t>
  </si>
  <si>
    <t>泉山区</t>
  </si>
  <si>
    <t>鼎充能源科技南京有限公司</t>
  </si>
  <si>
    <t>徐州市淮海西路420号徐州汽车客运西站院内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</si>
</sst>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5">
    <font>
      <sz val="11"/>
      <color theme="1"/>
      <name val="宋体"/>
      <charset val="134"/>
      <scheme val="minor"/>
    </font>
    <font>
      <sz val="10"/>
      <name val="方正仿宋_GBK"/>
      <charset val="134"/>
    </font>
    <font>
      <sz val="10"/>
      <name val="宋体"/>
      <charset val="134"/>
      <scheme val="major"/>
    </font>
    <font>
      <b/>
      <sz val="10"/>
      <name val="宋体"/>
      <charset val="134"/>
      <scheme val="major"/>
    </font>
    <font>
      <sz val="12"/>
      <name val="方正仿宋_GBK"/>
      <charset val="134"/>
    </font>
    <font>
      <sz val="18"/>
      <name val="华文中宋"/>
      <charset val="134"/>
    </font>
    <font>
      <sz val="14"/>
      <name val="方正楷体_GBK"/>
      <charset val="134"/>
    </font>
    <font>
      <b/>
      <sz val="16"/>
      <name val="宋体"/>
      <charset val="134"/>
      <scheme val="major"/>
    </font>
    <font>
      <sz val="10"/>
      <name val="方正楷体_GBK"/>
      <charset val="134"/>
    </font>
    <font>
      <sz val="12"/>
      <name val="方正黑体_GBK"/>
      <charset val="134"/>
    </font>
    <font>
      <sz val="10"/>
      <color theme="1"/>
      <name val="宋体"/>
      <charset val="134"/>
      <scheme val="maj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b/>
      <sz val="10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12"/>
      <name val="Times New Roman"/>
      <charset val="134"/>
    </font>
    <font>
      <b/>
      <sz val="12"/>
      <name val="宋体"/>
      <charset val="134"/>
      <scheme val="major"/>
    </font>
    <font>
      <sz val="12"/>
      <name val="宋体"/>
      <charset val="134"/>
    </font>
    <font>
      <b/>
      <sz val="12"/>
      <name val="宋体"/>
      <charset val="134"/>
    </font>
    <font>
      <sz val="20"/>
      <name val="方正小标宋_GBK"/>
      <charset val="134"/>
    </font>
    <font>
      <sz val="12"/>
      <name val="宋体"/>
      <charset val="134"/>
      <scheme val="minor"/>
    </font>
    <font>
      <sz val="14"/>
      <name val="黑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u/>
      <sz val="14"/>
      <name val="方正楷体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6" fillId="12" borderId="8" applyNumberFormat="0" applyAlignment="0" applyProtection="0">
      <alignment vertical="center"/>
    </xf>
    <xf numFmtId="0" fontId="37" fillId="12" borderId="4" applyNumberFormat="0" applyAlignment="0" applyProtection="0">
      <alignment vertical="center"/>
    </xf>
    <xf numFmtId="0" fontId="38" fillId="13" borderId="9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3" fillId="0" borderId="0"/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176" fontId="1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5" fillId="2" borderId="0" xfId="49" applyFont="1" applyFill="1" applyAlignment="1">
      <alignment horizontal="center" vertical="center"/>
    </xf>
    <xf numFmtId="0" fontId="6" fillId="2" borderId="1" xfId="49" applyFont="1" applyFill="1" applyBorder="1" applyAlignment="1">
      <alignment horizontal="left" vertical="center" wrapText="1"/>
    </xf>
    <xf numFmtId="176" fontId="7" fillId="2" borderId="0" xfId="49" applyNumberFormat="1" applyFont="1" applyFill="1" applyBorder="1" applyAlignment="1">
      <alignment horizontal="center" vertical="center"/>
    </xf>
    <xf numFmtId="0" fontId="8" fillId="2" borderId="0" xfId="49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49" applyFont="1" applyFill="1" applyBorder="1" applyAlignment="1">
      <alignment horizontal="center" vertical="center" wrapText="1"/>
    </xf>
    <xf numFmtId="0" fontId="9" fillId="2" borderId="2" xfId="49" applyFont="1" applyFill="1" applyBorder="1" applyAlignment="1">
      <alignment horizontal="center" vertical="center"/>
    </xf>
    <xf numFmtId="176" fontId="9" fillId="2" borderId="2" xfId="49" applyNumberFormat="1" applyFont="1" applyFill="1" applyBorder="1" applyAlignment="1">
      <alignment horizontal="center" vertical="center"/>
    </xf>
    <xf numFmtId="176" fontId="9" fillId="2" borderId="3" xfId="0" applyNumberFormat="1" applyFont="1" applyFill="1" applyBorder="1" applyAlignment="1">
      <alignment horizontal="center" vertical="center"/>
    </xf>
    <xf numFmtId="176" fontId="9" fillId="2" borderId="3" xfId="49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/>
    </xf>
    <xf numFmtId="176" fontId="10" fillId="0" borderId="2" xfId="8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11" fillId="0" borderId="2" xfId="8" applyNumberFormat="1" applyFont="1" applyFill="1" applyBorder="1" applyAlignment="1">
      <alignment horizontal="center" vertical="center"/>
    </xf>
    <xf numFmtId="176" fontId="12" fillId="0" borderId="2" xfId="8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176" fontId="14" fillId="0" borderId="2" xfId="8" applyNumberFormat="1" applyFont="1" applyFill="1" applyBorder="1" applyAlignment="1">
      <alignment horizontal="center" vertical="center"/>
    </xf>
    <xf numFmtId="176" fontId="9" fillId="2" borderId="2" xfId="49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9" fillId="2" borderId="0" xfId="49" applyFont="1" applyFill="1" applyAlignment="1">
      <alignment horizontal="center" vertical="center"/>
    </xf>
    <xf numFmtId="0" fontId="20" fillId="2" borderId="1" xfId="49" applyFont="1" applyFill="1" applyBorder="1" applyAlignment="1">
      <alignment horizontal="left" vertical="center" wrapText="1"/>
    </xf>
    <xf numFmtId="176" fontId="20" fillId="2" borderId="0" xfId="49" applyNumberFormat="1" applyFont="1" applyFill="1" applyBorder="1" applyAlignment="1">
      <alignment horizontal="center" vertical="center"/>
    </xf>
    <xf numFmtId="176" fontId="20" fillId="2" borderId="0" xfId="49" applyNumberFormat="1" applyFont="1" applyFill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2" xfId="49" applyFont="1" applyFill="1" applyBorder="1" applyAlignment="1">
      <alignment horizontal="center" vertical="center" wrapText="1"/>
    </xf>
    <xf numFmtId="0" fontId="21" fillId="2" borderId="2" xfId="49" applyFont="1" applyFill="1" applyBorder="1" applyAlignment="1">
      <alignment horizontal="center" vertical="center"/>
    </xf>
    <xf numFmtId="176" fontId="21" fillId="2" borderId="2" xfId="49" applyNumberFormat="1" applyFont="1" applyFill="1" applyBorder="1" applyAlignment="1">
      <alignment horizontal="center" vertical="center"/>
    </xf>
    <xf numFmtId="176" fontId="21" fillId="2" borderId="2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176" fontId="15" fillId="0" borderId="2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176" fontId="23" fillId="0" borderId="2" xfId="8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/>
    </xf>
    <xf numFmtId="0" fontId="17" fillId="0" borderId="3" xfId="0" applyFont="1" applyFill="1" applyBorder="1" applyAlignment="1">
      <alignment vertical="center"/>
    </xf>
    <xf numFmtId="0" fontId="15" fillId="0" borderId="2" xfId="0" applyFont="1" applyFill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A09E00"/>
      <color rgb="004A4D5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C6" sqref="C6"/>
    </sheetView>
  </sheetViews>
  <sheetFormatPr defaultColWidth="9" defaultRowHeight="15.6"/>
  <cols>
    <col min="1" max="1" width="6.62962962962963" style="32" customWidth="1"/>
    <col min="2" max="2" width="15.8796296296296" style="32" customWidth="1"/>
    <col min="3" max="3" width="21.6666666666667" style="32" customWidth="1"/>
    <col min="4" max="4" width="35.1111111111111" style="32" customWidth="1"/>
    <col min="5" max="5" width="6.62962962962963" style="32" customWidth="1"/>
    <col min="6" max="6" width="9.12962962962963" style="32" customWidth="1"/>
    <col min="7" max="7" width="6.62962962962963" style="32" customWidth="1"/>
    <col min="8" max="8" width="9.12962962962963" style="32" customWidth="1"/>
    <col min="9" max="10" width="9" style="32" hidden="1" customWidth="1"/>
    <col min="11" max="11" width="15.1111111111111" style="32" customWidth="1"/>
    <col min="12" max="16384" width="9" style="32"/>
  </cols>
  <sheetData>
    <row r="1" s="32" customFormat="1" ht="52" customHeight="1" spans="1:1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="32" customFormat="1" spans="1:8">
      <c r="A2" s="35"/>
      <c r="B2" s="35"/>
      <c r="C2" s="35"/>
      <c r="D2" s="35"/>
      <c r="E2" s="36"/>
      <c r="F2" s="37" t="s">
        <v>1</v>
      </c>
      <c r="G2" s="37"/>
      <c r="H2" s="37"/>
    </row>
    <row r="3" s="32" customFormat="1" ht="17.4" spans="1:11">
      <c r="A3" s="38" t="s">
        <v>2</v>
      </c>
      <c r="B3" s="39" t="s">
        <v>3</v>
      </c>
      <c r="C3" s="39" t="s">
        <v>4</v>
      </c>
      <c r="D3" s="40" t="s">
        <v>5</v>
      </c>
      <c r="E3" s="41" t="s">
        <v>6</v>
      </c>
      <c r="F3" s="41"/>
      <c r="G3" s="41" t="s">
        <v>7</v>
      </c>
      <c r="H3" s="42"/>
      <c r="I3" s="50"/>
      <c r="J3" s="51"/>
      <c r="K3" s="41" t="s">
        <v>8</v>
      </c>
    </row>
    <row r="4" s="32" customFormat="1" ht="17.4" spans="1:11">
      <c r="A4" s="38"/>
      <c r="B4" s="39"/>
      <c r="C4" s="39"/>
      <c r="D4" s="40"/>
      <c r="E4" s="41" t="s">
        <v>9</v>
      </c>
      <c r="F4" s="41" t="s">
        <v>10</v>
      </c>
      <c r="G4" s="41" t="s">
        <v>9</v>
      </c>
      <c r="H4" s="41" t="s">
        <v>10</v>
      </c>
      <c r="I4" s="50"/>
      <c r="J4" s="51"/>
      <c r="K4" s="41"/>
    </row>
    <row r="5" s="32" customFormat="1" ht="31.2" spans="1:11">
      <c r="A5" s="43">
        <v>1</v>
      </c>
      <c r="B5" s="44" t="s">
        <v>11</v>
      </c>
      <c r="C5" s="44" t="s">
        <v>12</v>
      </c>
      <c r="D5" s="43" t="s">
        <v>13</v>
      </c>
      <c r="E5" s="45"/>
      <c r="F5" s="45"/>
      <c r="G5" s="46">
        <v>4</v>
      </c>
      <c r="H5" s="46">
        <v>930</v>
      </c>
      <c r="I5" s="52">
        <f t="shared" ref="I5:I8" si="0">H5*0.05</f>
        <v>46.5</v>
      </c>
      <c r="J5" s="52">
        <f t="shared" ref="J5:J8" si="1">F5*0.01</f>
        <v>0</v>
      </c>
      <c r="K5" s="30">
        <f>H5*500/10000</f>
        <v>46.5</v>
      </c>
    </row>
    <row r="6" s="32" customFormat="1" ht="31.2" spans="1:11">
      <c r="A6" s="43">
        <v>2</v>
      </c>
      <c r="B6" s="44" t="s">
        <v>11</v>
      </c>
      <c r="C6" s="44" t="s">
        <v>14</v>
      </c>
      <c r="D6" s="43" t="s">
        <v>15</v>
      </c>
      <c r="E6" s="24">
        <v>6</v>
      </c>
      <c r="F6" s="24">
        <v>42</v>
      </c>
      <c r="G6" s="24">
        <v>15</v>
      </c>
      <c r="H6" s="24">
        <v>900</v>
      </c>
      <c r="I6" s="52">
        <f t="shared" si="0"/>
        <v>45</v>
      </c>
      <c r="J6" s="52">
        <f t="shared" si="1"/>
        <v>0.42</v>
      </c>
      <c r="K6" s="30">
        <v>45.42</v>
      </c>
    </row>
    <row r="7" s="32" customFormat="1" ht="31.2" spans="1:11">
      <c r="A7" s="43">
        <v>3</v>
      </c>
      <c r="B7" s="44" t="s">
        <v>11</v>
      </c>
      <c r="C7" s="44" t="s">
        <v>14</v>
      </c>
      <c r="D7" s="43" t="s">
        <v>16</v>
      </c>
      <c r="E7" s="24">
        <v>4</v>
      </c>
      <c r="F7" s="24">
        <v>28</v>
      </c>
      <c r="G7" s="24">
        <v>9</v>
      </c>
      <c r="H7" s="24">
        <v>450</v>
      </c>
      <c r="I7" s="52">
        <f t="shared" si="0"/>
        <v>22.5</v>
      </c>
      <c r="J7" s="52">
        <f t="shared" si="1"/>
        <v>0.28</v>
      </c>
      <c r="K7" s="30">
        <v>22.78</v>
      </c>
    </row>
    <row r="8" s="33" customFormat="1" ht="45" customHeight="1" spans="1:11">
      <c r="A8" s="47" t="s">
        <v>17</v>
      </c>
      <c r="B8" s="47"/>
      <c r="C8" s="48"/>
      <c r="D8" s="47"/>
      <c r="E8" s="49">
        <v>10</v>
      </c>
      <c r="F8" s="49">
        <v>70</v>
      </c>
      <c r="G8" s="49">
        <v>28</v>
      </c>
      <c r="H8" s="49">
        <f>SUM(H5:H7)</f>
        <v>2280</v>
      </c>
      <c r="I8" s="53">
        <f t="shared" si="0"/>
        <v>114</v>
      </c>
      <c r="J8" s="53">
        <f t="shared" si="1"/>
        <v>0.7</v>
      </c>
      <c r="K8" s="54">
        <f>SUM(K5:K7)</f>
        <v>114.7</v>
      </c>
    </row>
    <row r="9" s="32" customFormat="1" spans="1:8">
      <c r="A9" s="4"/>
      <c r="B9" s="5"/>
      <c r="C9" s="5"/>
      <c r="D9" s="4"/>
      <c r="E9" s="6"/>
      <c r="F9" s="6"/>
      <c r="G9" s="6"/>
      <c r="H9" s="6"/>
    </row>
  </sheetData>
  <mergeCells count="11">
    <mergeCell ref="A1:K1"/>
    <mergeCell ref="A2:D2"/>
    <mergeCell ref="F2:H2"/>
    <mergeCell ref="E3:F3"/>
    <mergeCell ref="G3:H3"/>
    <mergeCell ref="A8:B8"/>
    <mergeCell ref="A3:A4"/>
    <mergeCell ref="B3:B4"/>
    <mergeCell ref="C3:C4"/>
    <mergeCell ref="D3:D4"/>
    <mergeCell ref="K3:K4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G6" sqref="G6:J10"/>
    </sheetView>
  </sheetViews>
  <sheetFormatPr defaultColWidth="9" defaultRowHeight="13.2"/>
  <cols>
    <col min="1" max="1" width="4.39814814814815" style="4" customWidth="1"/>
    <col min="2" max="2" width="12.2037037037037" style="5"/>
    <col min="3" max="3" width="26.6666666666667" style="5" customWidth="1"/>
    <col min="4" max="4" width="41.2222222222222" style="4" customWidth="1"/>
    <col min="5" max="5" width="5.7037037037037" style="6" customWidth="1"/>
    <col min="6" max="6" width="7.7037037037037" style="6" customWidth="1"/>
    <col min="7" max="7" width="6.2037037037037" style="6" customWidth="1"/>
    <col min="8" max="8" width="8.2037037037037" style="6" customWidth="1"/>
    <col min="9" max="9" width="8.55555555555556" style="1" customWidth="1"/>
    <col min="10" max="10" width="9.55555555555556" style="1" customWidth="1"/>
    <col min="11" max="16384" width="9" style="1"/>
  </cols>
  <sheetData>
    <row r="1" s="1" customFormat="1" ht="36.75" customHeight="1" spans="1:8">
      <c r="A1" s="7" t="s">
        <v>18</v>
      </c>
      <c r="B1" s="7"/>
      <c r="C1" s="5"/>
      <c r="D1" s="4"/>
      <c r="E1" s="6"/>
      <c r="F1" s="6"/>
      <c r="G1" s="6"/>
      <c r="H1" s="6"/>
    </row>
    <row r="2" s="1" customFormat="1" ht="41.25" customHeight="1" spans="1:10">
      <c r="A2" s="8" t="s">
        <v>19</v>
      </c>
      <c r="B2" s="8"/>
      <c r="C2" s="8"/>
      <c r="D2" s="8"/>
      <c r="E2" s="8"/>
      <c r="F2" s="8"/>
      <c r="G2" s="8"/>
      <c r="H2" s="8"/>
      <c r="I2" s="8"/>
      <c r="J2" s="8"/>
    </row>
    <row r="3" s="1" customFormat="1" ht="18.75" customHeight="1" spans="1:8">
      <c r="A3" s="9" t="s">
        <v>20</v>
      </c>
      <c r="B3" s="9"/>
      <c r="C3" s="9"/>
      <c r="D3" s="9"/>
      <c r="E3" s="10"/>
      <c r="F3" s="10"/>
      <c r="G3" s="11" t="s">
        <v>21</v>
      </c>
      <c r="H3" s="11"/>
    </row>
    <row r="4" s="1" customFormat="1" ht="22.5" customHeight="1" spans="1:10">
      <c r="A4" s="12" t="s">
        <v>2</v>
      </c>
      <c r="B4" s="13" t="s">
        <v>3</v>
      </c>
      <c r="C4" s="13" t="s">
        <v>4</v>
      </c>
      <c r="D4" s="14" t="s">
        <v>5</v>
      </c>
      <c r="E4" s="15" t="s">
        <v>6</v>
      </c>
      <c r="F4" s="15"/>
      <c r="G4" s="15" t="s">
        <v>7</v>
      </c>
      <c r="H4" s="16"/>
      <c r="I4" s="29" t="s">
        <v>8</v>
      </c>
      <c r="J4" s="29" t="s">
        <v>22</v>
      </c>
    </row>
    <row r="5" s="1" customFormat="1" ht="18" customHeight="1" spans="1:10">
      <c r="A5" s="12"/>
      <c r="B5" s="13"/>
      <c r="C5" s="13"/>
      <c r="D5" s="14"/>
      <c r="E5" s="15" t="s">
        <v>9</v>
      </c>
      <c r="F5" s="15" t="s">
        <v>10</v>
      </c>
      <c r="G5" s="15" t="s">
        <v>9</v>
      </c>
      <c r="H5" s="17" t="s">
        <v>10</v>
      </c>
      <c r="I5" s="29"/>
      <c r="J5" s="29"/>
    </row>
    <row r="6" s="2" customFormat="1" ht="30.6" customHeight="1" spans="1:10">
      <c r="A6" s="18">
        <v>1</v>
      </c>
      <c r="B6" s="19" t="s">
        <v>11</v>
      </c>
      <c r="C6" s="20" t="s">
        <v>14</v>
      </c>
      <c r="D6" s="21" t="s">
        <v>23</v>
      </c>
      <c r="E6" s="22"/>
      <c r="F6" s="22"/>
      <c r="G6" s="23">
        <v>16</v>
      </c>
      <c r="H6" s="23">
        <v>960</v>
      </c>
      <c r="I6" s="30">
        <f>H6*900/10000</f>
        <v>86.4</v>
      </c>
      <c r="J6" s="30">
        <f>I6/2</f>
        <v>43.2</v>
      </c>
    </row>
    <row r="7" s="2" customFormat="1" ht="34.2" customHeight="1" spans="1:10">
      <c r="A7" s="18">
        <v>2</v>
      </c>
      <c r="B7" s="19" t="s">
        <v>11</v>
      </c>
      <c r="C7" s="20" t="s">
        <v>14</v>
      </c>
      <c r="D7" s="21" t="s">
        <v>24</v>
      </c>
      <c r="E7" s="22"/>
      <c r="F7" s="22"/>
      <c r="G7" s="23">
        <v>12</v>
      </c>
      <c r="H7" s="23">
        <v>900</v>
      </c>
      <c r="I7" s="30">
        <v>63</v>
      </c>
      <c r="J7" s="30">
        <f>I7/2</f>
        <v>31.5</v>
      </c>
    </row>
    <row r="8" s="2" customFormat="1" ht="31" customHeight="1" spans="1:10">
      <c r="A8" s="18">
        <v>3</v>
      </c>
      <c r="B8" s="19" t="s">
        <v>11</v>
      </c>
      <c r="C8" s="20" t="s">
        <v>14</v>
      </c>
      <c r="D8" s="21" t="s">
        <v>25</v>
      </c>
      <c r="E8" s="22"/>
      <c r="F8" s="22"/>
      <c r="G8" s="23">
        <v>16</v>
      </c>
      <c r="H8" s="23">
        <v>1200</v>
      </c>
      <c r="I8" s="30">
        <v>84</v>
      </c>
      <c r="J8" s="30">
        <f>I8/2</f>
        <v>42</v>
      </c>
    </row>
    <row r="9" s="2" customFormat="1" ht="37" customHeight="1" spans="1:10">
      <c r="A9" s="18">
        <v>4</v>
      </c>
      <c r="B9" s="19" t="s">
        <v>11</v>
      </c>
      <c r="C9" s="20" t="s">
        <v>14</v>
      </c>
      <c r="D9" s="21" t="s">
        <v>26</v>
      </c>
      <c r="E9" s="22"/>
      <c r="F9" s="22"/>
      <c r="G9" s="23">
        <v>18</v>
      </c>
      <c r="H9" s="23">
        <v>1350</v>
      </c>
      <c r="I9" s="30">
        <v>94.5</v>
      </c>
      <c r="J9" s="30">
        <f>I9/2</f>
        <v>47.25</v>
      </c>
    </row>
    <row r="10" s="2" customFormat="1" ht="28" customHeight="1" spans="1:10">
      <c r="A10" s="18">
        <v>5</v>
      </c>
      <c r="B10" s="20" t="s">
        <v>27</v>
      </c>
      <c r="C10" s="20" t="s">
        <v>28</v>
      </c>
      <c r="D10" s="18" t="s">
        <v>29</v>
      </c>
      <c r="E10" s="22"/>
      <c r="F10" s="22"/>
      <c r="G10" s="24">
        <v>18</v>
      </c>
      <c r="H10" s="25">
        <v>2160</v>
      </c>
      <c r="I10" s="30">
        <v>150</v>
      </c>
      <c r="J10" s="30">
        <v>0</v>
      </c>
    </row>
    <row r="11" s="3" customFormat="1" ht="27" customHeight="1" spans="1:10">
      <c r="A11" s="26" t="s">
        <v>17</v>
      </c>
      <c r="B11" s="26"/>
      <c r="C11" s="27"/>
      <c r="D11" s="26"/>
      <c r="E11" s="28">
        <v>0</v>
      </c>
      <c r="F11" s="28">
        <v>0</v>
      </c>
      <c r="G11" s="28">
        <f>SUM(G6:G10)</f>
        <v>80</v>
      </c>
      <c r="H11" s="28">
        <f>SUM(H6:H10)</f>
        <v>6570</v>
      </c>
      <c r="I11" s="31">
        <f>SUM(I6:I10)</f>
        <v>477.9</v>
      </c>
      <c r="J11" s="31">
        <f>SUM(J6:J10)</f>
        <v>163.95</v>
      </c>
    </row>
  </sheetData>
  <mergeCells count="13">
    <mergeCell ref="A1:B1"/>
    <mergeCell ref="A2:J2"/>
    <mergeCell ref="A3:D3"/>
    <mergeCell ref="G3:H3"/>
    <mergeCell ref="E4:F4"/>
    <mergeCell ref="G4:H4"/>
    <mergeCell ref="A11:B11"/>
    <mergeCell ref="A4:A5"/>
    <mergeCell ref="B4:B5"/>
    <mergeCell ref="C4:C5"/>
    <mergeCell ref="D4:D5"/>
    <mergeCell ref="I4:I5"/>
    <mergeCell ref="J4:J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2019</vt:lpstr>
      <vt:lpstr>2020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WPS_1486086109</cp:lastModifiedBy>
  <dcterms:created xsi:type="dcterms:W3CDTF">2017-06-30T07:13:00Z</dcterms:created>
  <cp:lastPrinted>2017-07-03T04:54:00Z</cp:lastPrinted>
  <dcterms:modified xsi:type="dcterms:W3CDTF">2022-10-28T08:26:52Z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KSORubyTemplateID" linkTarget="0">
    <vt:lpwstr>11</vt:lpwstr>
  </property>
  <property fmtid="{D5CDD505-2E9C-101B-9397-08002B2CF9AE}" pid="4" name="ICV">
    <vt:lpwstr>EC307962ACE5403BA78E8812573C1CCC</vt:lpwstr>
  </property>
  <property fmtid="{D5CDD505-2E9C-101B-9397-08002B2CF9AE}" pid="5" name="KSOReadingLayout">
    <vt:bool>true</vt:bool>
  </property>
</Properties>
</file>