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15" windowHeight="12540"/>
  </bookViews>
  <sheets>
    <sheet name="附件2" sheetId="2" r:id="rId1"/>
  </sheets>
  <definedNames>
    <definedName name="_xlnm._FilterDatabase" localSheetId="0" hidden="1">附件2!$A$5:$G$171</definedName>
  </definedNames>
  <calcPr calcId="144525"/>
</workbook>
</file>

<file path=xl/sharedStrings.xml><?xml version="1.0" encoding="utf-8"?>
<sst xmlns="http://schemas.openxmlformats.org/spreadsheetml/2006/main" count="481" uniqueCount="202">
  <si>
    <r>
      <rPr>
        <sz val="11"/>
        <rFont val="方正仿宋_GBK"/>
        <charset val="134"/>
      </rPr>
      <t>附件</t>
    </r>
    <r>
      <rPr>
        <sz val="11"/>
        <rFont val="Times New Roman"/>
        <charset val="134"/>
      </rPr>
      <t>2:</t>
    </r>
  </si>
  <si>
    <t>通过验收的新能源汽车充电设施运营补助资金清算表</t>
  </si>
  <si>
    <t>编制单位：（盖章）</t>
  </si>
  <si>
    <t>单位：个、千瓦时、万元</t>
  </si>
  <si>
    <t>序号</t>
  </si>
  <si>
    <t>充电设施建设所属县（市、区）</t>
  </si>
  <si>
    <t>建设运营单位</t>
  </si>
  <si>
    <t>站点名称</t>
  </si>
  <si>
    <t>公共站充电量</t>
  </si>
  <si>
    <t>专用站充电量</t>
  </si>
  <si>
    <t>清算资金</t>
  </si>
  <si>
    <t>省级</t>
  </si>
  <si>
    <t>丰县</t>
  </si>
  <si>
    <t>国网江苏省电力有限公司丰县供电分公司</t>
  </si>
  <si>
    <t>济徐高速大沙河服务区充电站（济南方向）</t>
  </si>
  <si>
    <t>济徐高速大沙河服务区充电站（徐州方向）</t>
  </si>
  <si>
    <t>江苏省徐州市丰县北苑农贸市场充电站</t>
  </si>
  <si>
    <t>江苏省徐州市丰县大周圣苑大酒店城市充电站</t>
  </si>
  <si>
    <t>江苏省徐州市丰县华山镇人民中路其他充电站</t>
  </si>
  <si>
    <t>江苏省徐州市丰县欢口镇欢口充电站</t>
  </si>
  <si>
    <t>江苏省徐州市丰县宋楼镇民生广场其他充电站</t>
  </si>
  <si>
    <t>江苏省徐州市丰县孙楼街道金山路其他充电站</t>
  </si>
  <si>
    <t>江苏省徐州市丰县赵庄镇汉皇大道其他充电站</t>
  </si>
  <si>
    <t>丰县汇总</t>
  </si>
  <si>
    <t>沛县</t>
  </si>
  <si>
    <t>国网江苏省电力有限公司沛县供电分公司</t>
  </si>
  <si>
    <t>济徐高速敬安服务区充电站（济南方向）</t>
  </si>
  <si>
    <t>济徐高速敬安服务区充电站（徐州方向）</t>
  </si>
  <si>
    <t>江苏省徐州市沛县安国湿地公园充电站</t>
  </si>
  <si>
    <t>国网江苏省电力有限公司徐州供电分公司</t>
  </si>
  <si>
    <t>江苏省徐州市沛县沛城镇充电站</t>
  </si>
  <si>
    <t>江苏省徐州市沛县徐丰路322省道充电站</t>
  </si>
  <si>
    <t>江苏省徐州市沛县杨屯镇西仲山新村西门其他充电站</t>
  </si>
  <si>
    <t>江苏省徐州市沛县张庄充电站</t>
  </si>
  <si>
    <t>江苏省徐州市沛县朱寨镇人民政府北墙外道路充电站</t>
  </si>
  <si>
    <t>沛县万帮公共交通新能源科技有限公司</t>
  </si>
  <si>
    <t>沛县公交（朱王庄充电站）</t>
  </si>
  <si>
    <t>沛县公交（沛县公交公司场站）</t>
  </si>
  <si>
    <t>沛县公交（五段汽车站）</t>
  </si>
  <si>
    <t>沛县公交（敬安汽车站）</t>
  </si>
  <si>
    <t>沛县公交（河口镇汽车站）</t>
  </si>
  <si>
    <t>沛县公交（鸳楼镇汽车站）</t>
  </si>
  <si>
    <t>沛县公交（北区保养场站）</t>
  </si>
  <si>
    <t>沛县汇总</t>
  </si>
  <si>
    <t>睢宁县</t>
  </si>
  <si>
    <t>国网江苏省电力有限公司睢宁县供电分公司</t>
  </si>
  <si>
    <t>江苏省徐州市睢宁县睢城供电所充电站</t>
  </si>
  <si>
    <t>江苏省徐州市睢宁县香格里拉充电站</t>
  </si>
  <si>
    <t>江苏省徐州市睢宁县经济开发区前进路充电站</t>
  </si>
  <si>
    <t>淮徐高速高作服务区充电站（淮安方向）</t>
  </si>
  <si>
    <t>淮徐高速高作服务区充电站（徐州方向）</t>
  </si>
  <si>
    <t>江苏省徐州市睢宁县县政府充电站</t>
  </si>
  <si>
    <t>江苏省徐州市睢宁县庆安镇沿河路庆安镇政府其他充电站</t>
  </si>
  <si>
    <t>江苏省徐州市睢宁县官山镇官山街85号其他充电站</t>
  </si>
  <si>
    <t>徐州特来电新能源有限公司</t>
  </si>
  <si>
    <t>徐州高铁睢宁站充电站</t>
  </si>
  <si>
    <t>高铁观音机场站公交充电站</t>
  </si>
  <si>
    <t>睢宁汇总</t>
  </si>
  <si>
    <t>邳州市</t>
  </si>
  <si>
    <t>国网江苏省电力有限公司邳州市供电分公司</t>
  </si>
  <si>
    <t>江苏省徐州邳州市八义集镇礼义东路充电站</t>
  </si>
  <si>
    <t>江苏省徐州市邳州市八路镇八路供电所其他充电站</t>
  </si>
  <si>
    <t>江苏省徐州市邳州市陈楼镇陈楼供电所其他充电站</t>
  </si>
  <si>
    <t>江苏省徐州市邳州市戴庄镇戴庄供电所其他充电站</t>
  </si>
  <si>
    <t>江苏省徐州市邳州市东湖街道辽河东路充电站</t>
  </si>
  <si>
    <t>江苏省徐州市邳州市炮车镇争先路充电站</t>
  </si>
  <si>
    <t>江苏省徐州市邳州市土山镇土山供电所其他充电站</t>
  </si>
  <si>
    <t>江苏省徐州市邳州市燕子埠镇燕子埠供电所其他充电站</t>
  </si>
  <si>
    <t>江苏省徐州市邳州市运河镇海河西路充电站</t>
  </si>
  <si>
    <t>江苏省徐州市邳州市赵墩镇赵墩供电所其他充电站</t>
  </si>
  <si>
    <t>连霍高速议堂服务区充电站（霍尔果斯方向）</t>
  </si>
  <si>
    <t>连霍高速议堂服务区充电站（连云港方向）</t>
  </si>
  <si>
    <t>国网江苏电动汽车服务有限公司</t>
  </si>
  <si>
    <t>江苏省徐州市邳州市青年路中石化加油站</t>
  </si>
  <si>
    <t>邳州市交控特来电充电网科技有限公司</t>
  </si>
  <si>
    <t>邳州远通瑞兴路改造公交站充电站</t>
  </si>
  <si>
    <t>邳州远通解放路改造公交站充电站</t>
  </si>
  <si>
    <t>邳州汇总</t>
  </si>
  <si>
    <t>新沂市</t>
  </si>
  <si>
    <t>国网江苏省电力有限公司新沂市供电分公司</t>
  </si>
  <si>
    <t>江苏省徐州市新沂市人民路充电站</t>
  </si>
  <si>
    <t>江苏省徐州市新沂市无锡工业园充电站</t>
  </si>
  <si>
    <t>江苏省徐州市新沂市窑湾古镇充电站</t>
  </si>
  <si>
    <t>京沪高速新沂服务区充电站（北京方向）</t>
  </si>
  <si>
    <t>京沪高速新沂服务区充电站（上海方向）</t>
  </si>
  <si>
    <t>连霍高速港头服务区充电站（霍尔果斯方向）</t>
  </si>
  <si>
    <t>连霍高速港头服务区充电站（连云港方向）</t>
  </si>
  <si>
    <t>新扬高速踢球山服务区充电站（新沂方向）</t>
  </si>
  <si>
    <t>新扬高速踢球山服务区充电站（扬州方向）</t>
  </si>
  <si>
    <t>新沂汇总</t>
  </si>
  <si>
    <t>铜山区</t>
  </si>
  <si>
    <t>国网江苏省电力有限公司徐州市铜山区供电分公司</t>
  </si>
  <si>
    <t>淮徐高速古黄河服务区充电站（淮安方向）</t>
  </si>
  <si>
    <t>淮徐高速古黄河服务区充电站（徐州方向）</t>
  </si>
  <si>
    <t>江苏省徐州市铜山区大许镇同心文化广场充电站</t>
  </si>
  <si>
    <t>江苏省徐州市铜山区高新区安科园充电站</t>
  </si>
  <si>
    <t>江苏省徐州市铜山区久隆凤凰城充电站</t>
  </si>
  <si>
    <t>江苏省徐州市铜山区柳新镇唐毛路充电站</t>
  </si>
  <si>
    <t>江苏省徐州市铜山区三堡镇嘉乐园充电站</t>
  </si>
  <si>
    <t>江苏省徐州市铜山区棠张镇政府广场充电站</t>
  </si>
  <si>
    <t>京台高速刘集服务区充电站（北京方向）</t>
  </si>
  <si>
    <t>京台高速刘集服务区充电站（台北方向）</t>
  </si>
  <si>
    <t>徐州市铜山区何桥镇供电所充电站</t>
  </si>
  <si>
    <t>徐州市铜山区利国镇供电所充电站</t>
  </si>
  <si>
    <t>连霍高速邵楼服务区充电站（霍尔果斯方向）</t>
  </si>
  <si>
    <t>连霍高速邵楼服务区充电站（连云港方向）</t>
  </si>
  <si>
    <t>徐州鑫梦家园充电站</t>
  </si>
  <si>
    <t>徐州老绝味充电站</t>
  </si>
  <si>
    <t>徐州喜良缘酒店充电站</t>
  </si>
  <si>
    <t>徐州汉王虎腰山别墅区充电站</t>
  </si>
  <si>
    <t>徐州市铜山文化馆充电站</t>
  </si>
  <si>
    <t>徐州市交通控股集团能源发展有限公司</t>
  </si>
  <si>
    <t>大许充电站</t>
  </si>
  <si>
    <t>利国充电站</t>
  </si>
  <si>
    <t>房村充电站</t>
  </si>
  <si>
    <t>徐州市万帮新能源科技有限公司</t>
  </si>
  <si>
    <t>铜山区福润苑小区充电站</t>
  </si>
  <si>
    <t>大学路怡和广场充电站</t>
  </si>
  <si>
    <t>徐州创新科技谷（徐州高新区大学创业园有限公司）</t>
  </si>
  <si>
    <t>铜山汇总</t>
  </si>
  <si>
    <t>贾汪区</t>
  </si>
  <si>
    <t>国网江苏省电力有限公司徐州市贾汪区供电分公司</t>
  </si>
  <si>
    <t>江苏省徐州市贾汪督公湖充电站</t>
  </si>
  <si>
    <t>江苏省徐州市贾汪区潘安湖充电站</t>
  </si>
  <si>
    <t>江苏省徐州市贾汪区群众文化活动中心充电站</t>
  </si>
  <si>
    <t>江苏省徐州市贾汪区塔山镇塔山供电所其他充电站</t>
  </si>
  <si>
    <t>江苏省徐州市贾汪区茱萸寺充电站</t>
  </si>
  <si>
    <t>江苏省徐州市贾汪区紫庄镇紫金广场其他充电站</t>
  </si>
  <si>
    <t>京台高速青山泉服务区充电站（北京方向）</t>
  </si>
  <si>
    <t>京台高速青山泉服务区充电站（台北方向）</t>
  </si>
  <si>
    <t>贾汪恒润恒太城充电站</t>
  </si>
  <si>
    <t>贾汪区财政大楼</t>
  </si>
  <si>
    <t>贾汪充电站</t>
  </si>
  <si>
    <t>贾汪汇总</t>
  </si>
  <si>
    <t>鼓楼区</t>
  </si>
  <si>
    <t>江苏省徐州市鼓楼区拾屯供电所充电站</t>
  </si>
  <si>
    <t>江苏省徐州市经济技术开发区冠宇公司充电站</t>
  </si>
  <si>
    <t>江苏省徐州市泉山区教培中心充电站</t>
  </si>
  <si>
    <t>徐州市鼓楼区三环北路港利上城国际充电站</t>
  </si>
  <si>
    <t>徐州市经济开发区大庙供电营业厅充电站</t>
  </si>
  <si>
    <t>徐州市云龙区潘塘供电营业厅充电站</t>
  </si>
  <si>
    <t>建北充电站</t>
  </si>
  <si>
    <t>奔腾充电站</t>
  </si>
  <si>
    <t>徐州市鼓楼区红星美凯龙充电站</t>
  </si>
  <si>
    <t>祥和物业（风和雅致停车场）</t>
  </si>
  <si>
    <t>徐州格林豪泰酒店（红星美凯龙店）</t>
  </si>
  <si>
    <t>徐州鼓楼风尚路充电站</t>
  </si>
  <si>
    <t>徐州市政科技大厦充电站</t>
  </si>
  <si>
    <t>鼓楼汇总</t>
  </si>
  <si>
    <t>泉山区</t>
  </si>
  <si>
    <t>韩山隧道充电站</t>
  </si>
  <si>
    <t>西苑充电站</t>
  </si>
  <si>
    <t>风华园充电站</t>
  </si>
  <si>
    <t>徐州乐园充电站</t>
  </si>
  <si>
    <t>徐州市蓝天物流充电站</t>
  </si>
  <si>
    <t>徐州月河宾馆充电站</t>
  </si>
  <si>
    <t>徐州雨润四大中心综合办楼充电站</t>
  </si>
  <si>
    <t>徐州雨润水果市场二层东区充电站</t>
  </si>
  <si>
    <t>徐州雨润水果市场二层西区充电站</t>
  </si>
  <si>
    <t>徐州南湖水街充电站</t>
  </si>
  <si>
    <t>徐州漫桥商业广场充电站</t>
  </si>
  <si>
    <t>徐州东三环荣盛未来城充电站</t>
  </si>
  <si>
    <t>徐州市荣益广场充电站</t>
  </si>
  <si>
    <t>徐州理想国际润拓充电站</t>
  </si>
  <si>
    <t>徐州万帮星冉新能源汽车销售服务有限公司</t>
  </si>
  <si>
    <t>半山假日酒店（直流1）</t>
  </si>
  <si>
    <t>半山假日酒店（直流2）</t>
  </si>
  <si>
    <t>半山假日酒店</t>
  </si>
  <si>
    <t>泉山汇总</t>
  </si>
  <si>
    <t>云龙区</t>
  </si>
  <si>
    <t>徐州翔顺充电站</t>
  </si>
  <si>
    <t>徐州正金宾馆充电站</t>
  </si>
  <si>
    <t>金龙湖科技金融广场一期充电站</t>
  </si>
  <si>
    <t>徐州宜家充电站</t>
  </si>
  <si>
    <t>欣欣路二手车市场充电站</t>
  </si>
  <si>
    <t>徐州药监局</t>
  </si>
  <si>
    <t>徐州绿地翠庭小区</t>
  </si>
  <si>
    <t>天勤集团</t>
  </si>
  <si>
    <t>徐州和平路希尔顿花园酒店充电站</t>
  </si>
  <si>
    <t>徐州市传染病医院</t>
  </si>
  <si>
    <t>云龙区政府</t>
  </si>
  <si>
    <t>徐州云龙区吉田广场</t>
  </si>
  <si>
    <t>郭庄充电站</t>
  </si>
  <si>
    <t>食品城充电站</t>
  </si>
  <si>
    <t>人才家园充电站</t>
  </si>
  <si>
    <t>云龙汇总</t>
  </si>
  <si>
    <t>徐州经开区</t>
  </si>
  <si>
    <t>徐州淮海国际跨境电商产业园</t>
  </si>
  <si>
    <r>
      <rPr>
        <sz val="11"/>
        <rFont val="方正仿宋_GBK"/>
        <charset val="0"/>
      </rPr>
      <t>徐州经济开发区东河振兴宾馆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（格林豪泰南停车厂）</t>
    </r>
  </si>
  <si>
    <t>格林豪泰徐州高铁站前广场商务酒店</t>
  </si>
  <si>
    <t>高铁东地下停车场充电站</t>
  </si>
  <si>
    <t>金龙湖充电站</t>
  </si>
  <si>
    <t>高铁充电站</t>
  </si>
  <si>
    <t>金山桥充电站</t>
  </si>
  <si>
    <t>徐州东贺加油站充电站</t>
  </si>
  <si>
    <t>江苏省徐州市东方雨企业管理有限公司停车场充电站</t>
  </si>
  <si>
    <t>徐州E20创意园充电站</t>
  </si>
  <si>
    <t>经开区汇总</t>
  </si>
  <si>
    <t>港务区</t>
  </si>
  <si>
    <t>徐州拾屯加油站（徐州市徐丰公路庞庄办事处对面）</t>
  </si>
  <si>
    <t>港务区汇总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</si>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</sst>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5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color rgb="FFFF0000"/>
      <name val="宋体"/>
      <charset val="134"/>
      <scheme val="minor"/>
    </font>
    <font>
      <sz val="10"/>
      <color rgb="FFFF0000"/>
      <name val="方正仿宋_GBK"/>
      <charset val="134"/>
    </font>
    <font>
      <sz val="10"/>
      <name val="方正仿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1"/>
      <name val="华文中宋"/>
      <charset val="134"/>
    </font>
    <font>
      <sz val="11"/>
      <name val="方正楷体_GBK"/>
      <charset val="134"/>
    </font>
    <font>
      <sz val="11"/>
      <name val="方正黑体_GBK"/>
      <charset val="134"/>
    </font>
    <font>
      <sz val="11"/>
      <color theme="1"/>
      <name val="Times New Roman"/>
      <charset val="134"/>
    </font>
    <font>
      <sz val="11"/>
      <name val="仿宋_GB2312"/>
      <charset val="0"/>
    </font>
    <font>
      <sz val="11"/>
      <name val="方正仿宋_GBK"/>
      <charset val="0"/>
    </font>
    <font>
      <sz val="11"/>
      <color theme="1"/>
      <name val="仿宋_GB2312"/>
      <charset val="134"/>
    </font>
    <font>
      <sz val="10"/>
      <color theme="1"/>
      <name val="Times New Roman"/>
      <charset val="134"/>
    </font>
    <font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0"/>
      <color rgb="FFFF0000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1"/>
      <name val="仿宋"/>
      <charset val="0"/>
    </font>
    <font>
      <sz val="11"/>
      <color indexed="8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14" applyNumberFormat="0" applyAlignment="0" applyProtection="0">
      <alignment vertical="center"/>
    </xf>
    <xf numFmtId="0" fontId="37" fillId="12" borderId="10" applyNumberFormat="0" applyAlignment="0" applyProtection="0">
      <alignment vertical="center"/>
    </xf>
    <xf numFmtId="0" fontId="38" fillId="13" borderId="15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3" fillId="0" borderId="0"/>
    <xf numFmtId="0" fontId="44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76" fontId="4" fillId="0" borderId="0" xfId="0" applyNumberFormat="1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76" fontId="6" fillId="0" borderId="0" xfId="0" applyNumberFormat="1" applyFont="1" applyAlignment="1">
      <alignment horizontal="center"/>
    </xf>
    <xf numFmtId="0" fontId="7" fillId="2" borderId="0" xfId="49" applyFont="1" applyFill="1" applyAlignment="1">
      <alignment horizontal="center" vertical="center"/>
    </xf>
    <xf numFmtId="0" fontId="8" fillId="2" borderId="1" xfId="49" applyFont="1" applyFill="1" applyBorder="1" applyAlignment="1">
      <alignment horizontal="left" vertical="center" wrapText="1"/>
    </xf>
    <xf numFmtId="0" fontId="8" fillId="2" borderId="0" xfId="49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49" applyFont="1" applyFill="1" applyBorder="1" applyAlignment="1">
      <alignment horizontal="center" vertical="center" wrapText="1"/>
    </xf>
    <xf numFmtId="0" fontId="9" fillId="2" borderId="2" xfId="49" applyFont="1" applyFill="1" applyBorder="1" applyAlignment="1">
      <alignment horizontal="center" vertical="center" wrapText="1"/>
    </xf>
    <xf numFmtId="0" fontId="9" fillId="2" borderId="2" xfId="49" applyFont="1" applyFill="1" applyBorder="1" applyAlignment="1">
      <alignment horizontal="center" vertical="center"/>
    </xf>
    <xf numFmtId="176" fontId="9" fillId="2" borderId="2" xfId="49" applyNumberFormat="1" applyFont="1" applyFill="1" applyBorder="1" applyAlignment="1">
      <alignment horizontal="center" vertical="center"/>
    </xf>
    <xf numFmtId="176" fontId="9" fillId="2" borderId="4" xfId="49" applyNumberFormat="1" applyFont="1" applyFill="1" applyBorder="1" applyAlignment="1">
      <alignment horizontal="center" vertical="center"/>
    </xf>
    <xf numFmtId="0" fontId="9" fillId="2" borderId="5" xfId="49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176" fontId="21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1"/>
  <sheetViews>
    <sheetView tabSelected="1" workbookViewId="0">
      <pane ySplit="5" topLeftCell="A162" activePane="bottomLeft" state="frozen"/>
      <selection/>
      <selection pane="bottomLeft" activeCell="G171" sqref="G171"/>
    </sheetView>
  </sheetViews>
  <sheetFormatPr defaultColWidth="9" defaultRowHeight="12.75" outlineLevelCol="6"/>
  <cols>
    <col min="1" max="1" width="5.125" style="4" customWidth="1"/>
    <col min="2" max="2" width="26.875" style="5" customWidth="1"/>
    <col min="3" max="3" width="46.75" style="5" customWidth="1"/>
    <col min="4" max="4" width="52.5" style="5" customWidth="1"/>
    <col min="5" max="5" width="13.25" style="4" customWidth="1"/>
    <col min="6" max="6" width="14.625" style="6" customWidth="1"/>
    <col min="7" max="7" width="11.5" style="6" customWidth="1"/>
    <col min="8" max="16384" width="9" style="7"/>
  </cols>
  <sheetData>
    <row r="1" s="1" customFormat="1" ht="18" customHeight="1" spans="1:7">
      <c r="A1" s="8" t="s">
        <v>0</v>
      </c>
      <c r="B1" s="9"/>
      <c r="C1" s="10"/>
      <c r="D1" s="10"/>
      <c r="E1" s="11"/>
      <c r="F1" s="12"/>
      <c r="G1" s="12"/>
    </row>
    <row r="2" ht="18" customHeight="1" spans="1:7">
      <c r="A2" s="13" t="s">
        <v>1</v>
      </c>
      <c r="B2" s="13"/>
      <c r="C2" s="13"/>
      <c r="D2" s="13"/>
      <c r="E2" s="13"/>
      <c r="F2" s="13"/>
      <c r="G2" s="13"/>
    </row>
    <row r="3" ht="16" customHeight="1" spans="1:7">
      <c r="A3" s="14" t="s">
        <v>2</v>
      </c>
      <c r="B3" s="14"/>
      <c r="C3" s="14"/>
      <c r="D3" s="14"/>
      <c r="E3" s="14"/>
      <c r="F3" s="15" t="s">
        <v>3</v>
      </c>
      <c r="G3" s="15"/>
    </row>
    <row r="4" ht="18" customHeight="1" spans="1:7">
      <c r="A4" s="16" t="s">
        <v>4</v>
      </c>
      <c r="B4" s="17" t="s">
        <v>5</v>
      </c>
      <c r="C4" s="18" t="s">
        <v>6</v>
      </c>
      <c r="D4" s="17" t="s">
        <v>7</v>
      </c>
      <c r="E4" s="19" t="s">
        <v>8</v>
      </c>
      <c r="F4" s="20" t="s">
        <v>9</v>
      </c>
      <c r="G4" s="21" t="s">
        <v>10</v>
      </c>
    </row>
    <row r="5" ht="18" customHeight="1" spans="1:7">
      <c r="A5" s="16"/>
      <c r="B5" s="22"/>
      <c r="C5" s="18"/>
      <c r="D5" s="22"/>
      <c r="E5" s="19"/>
      <c r="F5" s="20"/>
      <c r="G5" s="20" t="s">
        <v>11</v>
      </c>
    </row>
    <row r="6" ht="18" customHeight="1" spans="1:7">
      <c r="A6" s="23">
        <v>1</v>
      </c>
      <c r="B6" s="24" t="s">
        <v>12</v>
      </c>
      <c r="C6" s="25" t="s">
        <v>13</v>
      </c>
      <c r="D6" s="26" t="s">
        <v>14</v>
      </c>
      <c r="E6" s="27">
        <v>24017.83</v>
      </c>
      <c r="F6" s="27"/>
      <c r="G6" s="27">
        <f>E6*0.2+F6*0.05</f>
        <v>4803.566</v>
      </c>
    </row>
    <row r="7" ht="18" customHeight="1" spans="1:7">
      <c r="A7" s="23">
        <v>2</v>
      </c>
      <c r="B7" s="24" t="s">
        <v>12</v>
      </c>
      <c r="C7" s="25" t="s">
        <v>13</v>
      </c>
      <c r="D7" s="26" t="s">
        <v>15</v>
      </c>
      <c r="E7" s="27">
        <v>16627.41</v>
      </c>
      <c r="F7" s="27"/>
      <c r="G7" s="27">
        <f t="shared" ref="G7:G14" si="0">E7*0.2+F7*0.05</f>
        <v>3325.482</v>
      </c>
    </row>
    <row r="8" ht="18" customHeight="1" spans="1:7">
      <c r="A8" s="23">
        <v>3</v>
      </c>
      <c r="B8" s="24" t="s">
        <v>12</v>
      </c>
      <c r="C8" s="25" t="s">
        <v>13</v>
      </c>
      <c r="D8" s="26" t="s">
        <v>16</v>
      </c>
      <c r="E8" s="27">
        <v>354094.94</v>
      </c>
      <c r="F8" s="27"/>
      <c r="G8" s="27">
        <f t="shared" si="0"/>
        <v>70818.988</v>
      </c>
    </row>
    <row r="9" ht="18" customHeight="1" spans="1:7">
      <c r="A9" s="23">
        <v>4</v>
      </c>
      <c r="B9" s="24" t="s">
        <v>12</v>
      </c>
      <c r="C9" s="25" t="s">
        <v>13</v>
      </c>
      <c r="D9" s="26" t="s">
        <v>17</v>
      </c>
      <c r="E9" s="27">
        <v>214992.07</v>
      </c>
      <c r="F9" s="27"/>
      <c r="G9" s="27">
        <f t="shared" si="0"/>
        <v>42998.414</v>
      </c>
    </row>
    <row r="10" customFormat="1" ht="18" customHeight="1" spans="1:7">
      <c r="A10" s="23">
        <v>5</v>
      </c>
      <c r="B10" s="24" t="s">
        <v>12</v>
      </c>
      <c r="C10" s="25" t="s">
        <v>13</v>
      </c>
      <c r="D10" s="26" t="s">
        <v>18</v>
      </c>
      <c r="E10" s="27">
        <v>95.69</v>
      </c>
      <c r="F10" s="27"/>
      <c r="G10" s="27">
        <f t="shared" si="0"/>
        <v>19.138</v>
      </c>
    </row>
    <row r="11" customFormat="1" ht="18" customHeight="1" spans="1:7">
      <c r="A11" s="23">
        <v>6</v>
      </c>
      <c r="B11" s="24" t="s">
        <v>12</v>
      </c>
      <c r="C11" s="25" t="s">
        <v>13</v>
      </c>
      <c r="D11" s="26" t="s">
        <v>19</v>
      </c>
      <c r="E11" s="27">
        <v>32873.62</v>
      </c>
      <c r="F11" s="27"/>
      <c r="G11" s="27">
        <f t="shared" si="0"/>
        <v>6574.724</v>
      </c>
    </row>
    <row r="12" customFormat="1" ht="18" customHeight="1" spans="1:7">
      <c r="A12" s="23">
        <v>7</v>
      </c>
      <c r="B12" s="24" t="s">
        <v>12</v>
      </c>
      <c r="C12" s="25" t="s">
        <v>13</v>
      </c>
      <c r="D12" s="26" t="s">
        <v>20</v>
      </c>
      <c r="E12" s="27">
        <v>44.9</v>
      </c>
      <c r="F12" s="27"/>
      <c r="G12" s="27">
        <f t="shared" si="0"/>
        <v>8.98</v>
      </c>
    </row>
    <row r="13" customFormat="1" ht="18" customHeight="1" spans="1:7">
      <c r="A13" s="23">
        <v>8</v>
      </c>
      <c r="B13" s="24" t="s">
        <v>12</v>
      </c>
      <c r="C13" s="25" t="s">
        <v>13</v>
      </c>
      <c r="D13" s="26" t="s">
        <v>21</v>
      </c>
      <c r="E13" s="27">
        <v>299.84</v>
      </c>
      <c r="F13" s="27"/>
      <c r="G13" s="27">
        <f t="shared" si="0"/>
        <v>59.968</v>
      </c>
    </row>
    <row r="14" customFormat="1" ht="18" customHeight="1" spans="1:7">
      <c r="A14" s="23">
        <v>9</v>
      </c>
      <c r="B14" s="24" t="s">
        <v>12</v>
      </c>
      <c r="C14" s="25" t="s">
        <v>13</v>
      </c>
      <c r="D14" s="26" t="s">
        <v>22</v>
      </c>
      <c r="E14" s="27">
        <v>83.3</v>
      </c>
      <c r="F14" s="27"/>
      <c r="G14" s="27">
        <f t="shared" si="0"/>
        <v>16.66</v>
      </c>
    </row>
    <row r="15" s="2" customFormat="1" ht="30" customHeight="1" spans="1:7">
      <c r="A15" s="28" t="s">
        <v>23</v>
      </c>
      <c r="B15" s="29"/>
      <c r="C15" s="29"/>
      <c r="D15" s="30"/>
      <c r="E15" s="31">
        <f>SUM(E6:E14)</f>
        <v>643129.6</v>
      </c>
      <c r="F15" s="31">
        <f>SUM(F6:F14)</f>
        <v>0</v>
      </c>
      <c r="G15" s="31">
        <f>SUM(G6:G14)</f>
        <v>128625.92</v>
      </c>
    </row>
    <row r="16" ht="18" customHeight="1" spans="1:7">
      <c r="A16" s="23">
        <v>10</v>
      </c>
      <c r="B16" s="32" t="s">
        <v>24</v>
      </c>
      <c r="C16" s="25" t="s">
        <v>25</v>
      </c>
      <c r="D16" s="26" t="s">
        <v>26</v>
      </c>
      <c r="E16" s="27">
        <v>29448.18</v>
      </c>
      <c r="F16" s="27"/>
      <c r="G16" s="27">
        <f t="shared" ref="G16:G30" si="1">E16*0.2+F16*0.05</f>
        <v>5889.636</v>
      </c>
    </row>
    <row r="17" ht="18" customHeight="1" spans="1:7">
      <c r="A17" s="23">
        <v>11</v>
      </c>
      <c r="B17" s="32" t="s">
        <v>24</v>
      </c>
      <c r="C17" s="25" t="s">
        <v>25</v>
      </c>
      <c r="D17" s="26" t="s">
        <v>27</v>
      </c>
      <c r="E17" s="27">
        <v>32211.88</v>
      </c>
      <c r="F17" s="27"/>
      <c r="G17" s="27">
        <f t="shared" si="1"/>
        <v>6442.376</v>
      </c>
    </row>
    <row r="18" ht="18" customHeight="1" spans="1:7">
      <c r="A18" s="23">
        <v>12</v>
      </c>
      <c r="B18" s="32" t="s">
        <v>24</v>
      </c>
      <c r="C18" s="25" t="s">
        <v>25</v>
      </c>
      <c r="D18" s="26" t="s">
        <v>28</v>
      </c>
      <c r="E18" s="27">
        <v>37341.72</v>
      </c>
      <c r="F18" s="27"/>
      <c r="G18" s="27">
        <f t="shared" si="1"/>
        <v>7468.344</v>
      </c>
    </row>
    <row r="19" ht="18" customHeight="1" spans="1:7">
      <c r="A19" s="23">
        <v>13</v>
      </c>
      <c r="B19" s="32" t="s">
        <v>24</v>
      </c>
      <c r="C19" s="25" t="s">
        <v>29</v>
      </c>
      <c r="D19" s="26" t="s">
        <v>30</v>
      </c>
      <c r="E19" s="27">
        <v>252141.3</v>
      </c>
      <c r="F19" s="27"/>
      <c r="G19" s="27">
        <f t="shared" si="1"/>
        <v>50428.26</v>
      </c>
    </row>
    <row r="20" ht="18" customHeight="1" spans="1:7">
      <c r="A20" s="23">
        <v>14</v>
      </c>
      <c r="B20" s="32" t="s">
        <v>24</v>
      </c>
      <c r="C20" s="25" t="s">
        <v>29</v>
      </c>
      <c r="D20" s="26" t="s">
        <v>31</v>
      </c>
      <c r="E20" s="27">
        <v>59081.46</v>
      </c>
      <c r="F20" s="27"/>
      <c r="G20" s="27">
        <f t="shared" si="1"/>
        <v>11816.292</v>
      </c>
    </row>
    <row r="21" ht="18" customHeight="1" spans="1:7">
      <c r="A21" s="23">
        <v>15</v>
      </c>
      <c r="B21" s="32" t="s">
        <v>24</v>
      </c>
      <c r="C21" s="25" t="s">
        <v>29</v>
      </c>
      <c r="D21" s="26" t="s">
        <v>32</v>
      </c>
      <c r="E21" s="27">
        <v>84.43</v>
      </c>
      <c r="F21" s="27"/>
      <c r="G21" s="27">
        <f t="shared" si="1"/>
        <v>16.886</v>
      </c>
    </row>
    <row r="22" ht="18" customHeight="1" spans="1:7">
      <c r="A22" s="23">
        <v>16</v>
      </c>
      <c r="B22" s="32" t="s">
        <v>24</v>
      </c>
      <c r="C22" s="25" t="s">
        <v>29</v>
      </c>
      <c r="D22" s="26" t="s">
        <v>33</v>
      </c>
      <c r="E22" s="27">
        <v>45834.15</v>
      </c>
      <c r="F22" s="27"/>
      <c r="G22" s="27">
        <f t="shared" si="1"/>
        <v>9166.83</v>
      </c>
    </row>
    <row r="23" ht="18" customHeight="1" spans="1:7">
      <c r="A23" s="23">
        <v>17</v>
      </c>
      <c r="B23" s="32" t="s">
        <v>24</v>
      </c>
      <c r="C23" s="25" t="s">
        <v>29</v>
      </c>
      <c r="D23" s="26" t="s">
        <v>34</v>
      </c>
      <c r="E23" s="27">
        <v>48.63</v>
      </c>
      <c r="F23" s="27"/>
      <c r="G23" s="27">
        <f t="shared" si="1"/>
        <v>9.726</v>
      </c>
    </row>
    <row r="24" ht="18" customHeight="1" spans="1:7">
      <c r="A24" s="23">
        <v>18</v>
      </c>
      <c r="B24" s="33" t="s">
        <v>24</v>
      </c>
      <c r="C24" s="25" t="s">
        <v>35</v>
      </c>
      <c r="D24" s="26" t="s">
        <v>36</v>
      </c>
      <c r="E24" s="27"/>
      <c r="F24" s="27">
        <v>214686.03</v>
      </c>
      <c r="G24" s="27">
        <f t="shared" si="1"/>
        <v>10734.3015</v>
      </c>
    </row>
    <row r="25" ht="18" customHeight="1" spans="1:7">
      <c r="A25" s="23">
        <v>19</v>
      </c>
      <c r="B25" s="33" t="s">
        <v>24</v>
      </c>
      <c r="C25" s="25" t="s">
        <v>35</v>
      </c>
      <c r="D25" s="26" t="s">
        <v>37</v>
      </c>
      <c r="E25" s="27"/>
      <c r="F25" s="27">
        <v>3819650.79</v>
      </c>
      <c r="G25" s="27">
        <f t="shared" si="1"/>
        <v>190982.5395</v>
      </c>
    </row>
    <row r="26" ht="18" customHeight="1" spans="1:7">
      <c r="A26" s="23">
        <v>20</v>
      </c>
      <c r="B26" s="33" t="s">
        <v>24</v>
      </c>
      <c r="C26" s="25" t="s">
        <v>35</v>
      </c>
      <c r="D26" s="26" t="s">
        <v>38</v>
      </c>
      <c r="E26" s="27"/>
      <c r="F26" s="27">
        <v>428326.1</v>
      </c>
      <c r="G26" s="27">
        <f t="shared" si="1"/>
        <v>21416.305</v>
      </c>
    </row>
    <row r="27" ht="18" customHeight="1" spans="1:7">
      <c r="A27" s="23">
        <v>21</v>
      </c>
      <c r="B27" s="33" t="s">
        <v>24</v>
      </c>
      <c r="C27" s="25" t="s">
        <v>35</v>
      </c>
      <c r="D27" s="26" t="s">
        <v>39</v>
      </c>
      <c r="E27" s="27"/>
      <c r="F27" s="27">
        <v>374718.98</v>
      </c>
      <c r="G27" s="27">
        <f t="shared" si="1"/>
        <v>18735.949</v>
      </c>
    </row>
    <row r="28" ht="18" customHeight="1" spans="1:7">
      <c r="A28" s="23">
        <v>22</v>
      </c>
      <c r="B28" s="33" t="s">
        <v>24</v>
      </c>
      <c r="C28" s="25" t="s">
        <v>35</v>
      </c>
      <c r="D28" s="26" t="s">
        <v>40</v>
      </c>
      <c r="E28" s="27"/>
      <c r="F28" s="27">
        <v>331558.23</v>
      </c>
      <c r="G28" s="27">
        <f t="shared" si="1"/>
        <v>16577.9115</v>
      </c>
    </row>
    <row r="29" ht="18" customHeight="1" spans="1:7">
      <c r="A29" s="23">
        <v>23</v>
      </c>
      <c r="B29" s="33" t="s">
        <v>24</v>
      </c>
      <c r="C29" s="25" t="s">
        <v>35</v>
      </c>
      <c r="D29" s="26" t="s">
        <v>41</v>
      </c>
      <c r="E29" s="27"/>
      <c r="F29" s="27">
        <v>293861.24</v>
      </c>
      <c r="G29" s="27">
        <f t="shared" si="1"/>
        <v>14693.062</v>
      </c>
    </row>
    <row r="30" ht="18" customHeight="1" spans="1:7">
      <c r="A30" s="23">
        <v>24</v>
      </c>
      <c r="B30" s="33" t="s">
        <v>24</v>
      </c>
      <c r="C30" s="25" t="s">
        <v>35</v>
      </c>
      <c r="D30" s="26" t="s">
        <v>42</v>
      </c>
      <c r="E30" s="27"/>
      <c r="F30" s="27">
        <v>4696463.72</v>
      </c>
      <c r="G30" s="27">
        <f t="shared" si="1"/>
        <v>234823.186</v>
      </c>
    </row>
    <row r="31" s="3" customFormat="1" ht="30" customHeight="1" spans="1:7">
      <c r="A31" s="28" t="s">
        <v>43</v>
      </c>
      <c r="B31" s="29"/>
      <c r="C31" s="29"/>
      <c r="D31" s="30"/>
      <c r="E31" s="31">
        <f>SUM(E16:E30)</f>
        <v>456191.75</v>
      </c>
      <c r="F31" s="31">
        <f>SUM(F16:F30)</f>
        <v>10159265.09</v>
      </c>
      <c r="G31" s="31">
        <f>SUM(G16:G30)</f>
        <v>599201.6045</v>
      </c>
    </row>
    <row r="32" ht="18" customHeight="1" spans="1:7">
      <c r="A32" s="23">
        <v>25</v>
      </c>
      <c r="B32" s="34" t="s">
        <v>44</v>
      </c>
      <c r="C32" s="25" t="s">
        <v>45</v>
      </c>
      <c r="D32" s="25" t="s">
        <v>46</v>
      </c>
      <c r="E32" s="27">
        <v>219653.51</v>
      </c>
      <c r="F32" s="27"/>
      <c r="G32" s="27">
        <f t="shared" ref="G32:G41" si="2">E32*0.2+F32*0.05</f>
        <v>43930.702</v>
      </c>
    </row>
    <row r="33" ht="18" customHeight="1" spans="1:7">
      <c r="A33" s="23">
        <v>26</v>
      </c>
      <c r="B33" s="34" t="s">
        <v>44</v>
      </c>
      <c r="C33" s="25" t="s">
        <v>45</v>
      </c>
      <c r="D33" s="25" t="s">
        <v>47</v>
      </c>
      <c r="E33" s="27">
        <v>135261.12</v>
      </c>
      <c r="F33" s="27"/>
      <c r="G33" s="27">
        <f t="shared" si="2"/>
        <v>27052.224</v>
      </c>
    </row>
    <row r="34" ht="18" customHeight="1" spans="1:7">
      <c r="A34" s="23">
        <v>27</v>
      </c>
      <c r="B34" s="34" t="s">
        <v>44</v>
      </c>
      <c r="C34" s="25" t="s">
        <v>45</v>
      </c>
      <c r="D34" s="25" t="s">
        <v>48</v>
      </c>
      <c r="E34" s="27">
        <v>117963.74</v>
      </c>
      <c r="F34" s="27"/>
      <c r="G34" s="27">
        <f t="shared" si="2"/>
        <v>23592.748</v>
      </c>
    </row>
    <row r="35" ht="18" customHeight="1" spans="1:7">
      <c r="A35" s="23">
        <v>28</v>
      </c>
      <c r="B35" s="34" t="s">
        <v>44</v>
      </c>
      <c r="C35" s="25" t="s">
        <v>45</v>
      </c>
      <c r="D35" s="25" t="s">
        <v>49</v>
      </c>
      <c r="E35" s="27">
        <v>63628.78</v>
      </c>
      <c r="F35" s="27"/>
      <c r="G35" s="27">
        <f t="shared" si="2"/>
        <v>12725.756</v>
      </c>
    </row>
    <row r="36" ht="18" customHeight="1" spans="1:7">
      <c r="A36" s="23">
        <v>29</v>
      </c>
      <c r="B36" s="34" t="s">
        <v>44</v>
      </c>
      <c r="C36" s="25" t="s">
        <v>45</v>
      </c>
      <c r="D36" s="25" t="s">
        <v>50</v>
      </c>
      <c r="E36" s="27">
        <v>66978.89</v>
      </c>
      <c r="F36" s="27"/>
      <c r="G36" s="27">
        <f t="shared" si="2"/>
        <v>13395.778</v>
      </c>
    </row>
    <row r="37" ht="18" customHeight="1" spans="1:7">
      <c r="A37" s="23">
        <v>30</v>
      </c>
      <c r="B37" s="34" t="s">
        <v>44</v>
      </c>
      <c r="C37" s="25" t="s">
        <v>45</v>
      </c>
      <c r="D37" s="25" t="s">
        <v>51</v>
      </c>
      <c r="E37" s="27">
        <v>14432.51</v>
      </c>
      <c r="F37" s="27"/>
      <c r="G37" s="27">
        <f t="shared" si="2"/>
        <v>2886.502</v>
      </c>
    </row>
    <row r="38" ht="18" customHeight="1" spans="1:7">
      <c r="A38" s="23">
        <v>31</v>
      </c>
      <c r="B38" s="34" t="s">
        <v>44</v>
      </c>
      <c r="C38" s="25" t="s">
        <v>45</v>
      </c>
      <c r="D38" s="25" t="s">
        <v>52</v>
      </c>
      <c r="E38" s="27">
        <v>23.43</v>
      </c>
      <c r="F38" s="27"/>
      <c r="G38" s="27">
        <f t="shared" si="2"/>
        <v>4.686</v>
      </c>
    </row>
    <row r="39" ht="18" customHeight="1" spans="1:7">
      <c r="A39" s="23">
        <v>32</v>
      </c>
      <c r="B39" s="34" t="s">
        <v>44</v>
      </c>
      <c r="C39" s="25" t="s">
        <v>45</v>
      </c>
      <c r="D39" s="25" t="s">
        <v>53</v>
      </c>
      <c r="E39" s="27">
        <v>17.92</v>
      </c>
      <c r="F39" s="27"/>
      <c r="G39" s="27">
        <f t="shared" si="2"/>
        <v>3.584</v>
      </c>
    </row>
    <row r="40" ht="18" customHeight="1" spans="1:7">
      <c r="A40" s="23">
        <v>33</v>
      </c>
      <c r="B40" s="34" t="s">
        <v>44</v>
      </c>
      <c r="C40" s="25" t="s">
        <v>54</v>
      </c>
      <c r="D40" s="25" t="s">
        <v>55</v>
      </c>
      <c r="E40" s="27"/>
      <c r="F40" s="27">
        <v>1393660</v>
      </c>
      <c r="G40" s="27">
        <f t="shared" si="2"/>
        <v>69683</v>
      </c>
    </row>
    <row r="41" ht="18" customHeight="1" spans="1:7">
      <c r="A41" s="23">
        <v>34</v>
      </c>
      <c r="B41" s="35" t="s">
        <v>44</v>
      </c>
      <c r="C41" s="25" t="s">
        <v>54</v>
      </c>
      <c r="D41" s="25" t="s">
        <v>56</v>
      </c>
      <c r="E41" s="27"/>
      <c r="F41" s="27">
        <v>472820</v>
      </c>
      <c r="G41" s="27">
        <f t="shared" si="2"/>
        <v>23641</v>
      </c>
    </row>
    <row r="42" s="3" customFormat="1" ht="30" customHeight="1" spans="1:7">
      <c r="A42" s="36" t="s">
        <v>57</v>
      </c>
      <c r="B42" s="37"/>
      <c r="C42" s="37"/>
      <c r="D42" s="38"/>
      <c r="E42" s="31">
        <f>SUM(E32:E41)</f>
        <v>617959.9</v>
      </c>
      <c r="F42" s="31">
        <f>SUM(F32:F41)</f>
        <v>1866480</v>
      </c>
      <c r="G42" s="31">
        <f>SUM(G32:G41)</f>
        <v>216915.98</v>
      </c>
    </row>
    <row r="43" ht="18" customHeight="1" spans="1:7">
      <c r="A43" s="23">
        <v>35</v>
      </c>
      <c r="B43" s="25" t="s">
        <v>58</v>
      </c>
      <c r="C43" s="25" t="s">
        <v>59</v>
      </c>
      <c r="D43" s="25" t="s">
        <v>60</v>
      </c>
      <c r="E43" s="27">
        <v>68299.75</v>
      </c>
      <c r="F43" s="27"/>
      <c r="G43" s="27">
        <f t="shared" ref="G43:G57" si="3">E43*0.2+F43*0.05</f>
        <v>13659.95</v>
      </c>
    </row>
    <row r="44" ht="18" customHeight="1" spans="1:7">
      <c r="A44" s="23">
        <v>36</v>
      </c>
      <c r="B44" s="25" t="s">
        <v>58</v>
      </c>
      <c r="C44" s="25" t="s">
        <v>59</v>
      </c>
      <c r="D44" s="25" t="s">
        <v>61</v>
      </c>
      <c r="E44" s="27">
        <v>65.18</v>
      </c>
      <c r="F44" s="27"/>
      <c r="G44" s="27">
        <f t="shared" si="3"/>
        <v>13.036</v>
      </c>
    </row>
    <row r="45" ht="18" customHeight="1" spans="1:7">
      <c r="A45" s="23">
        <v>37</v>
      </c>
      <c r="B45" s="25" t="s">
        <v>58</v>
      </c>
      <c r="C45" s="25" t="s">
        <v>59</v>
      </c>
      <c r="D45" s="25" t="s">
        <v>62</v>
      </c>
      <c r="E45" s="27">
        <v>76.6</v>
      </c>
      <c r="F45" s="27"/>
      <c r="G45" s="27">
        <f t="shared" si="3"/>
        <v>15.32</v>
      </c>
    </row>
    <row r="46" ht="18" customHeight="1" spans="1:7">
      <c r="A46" s="23">
        <v>38</v>
      </c>
      <c r="B46" s="25" t="s">
        <v>58</v>
      </c>
      <c r="C46" s="25" t="s">
        <v>59</v>
      </c>
      <c r="D46" s="25" t="s">
        <v>63</v>
      </c>
      <c r="E46" s="27">
        <v>108.58</v>
      </c>
      <c r="F46" s="27"/>
      <c r="G46" s="27">
        <f t="shared" si="3"/>
        <v>21.716</v>
      </c>
    </row>
    <row r="47" ht="18" customHeight="1" spans="1:7">
      <c r="A47" s="23">
        <v>39</v>
      </c>
      <c r="B47" s="25" t="s">
        <v>58</v>
      </c>
      <c r="C47" s="25" t="s">
        <v>59</v>
      </c>
      <c r="D47" s="25" t="s">
        <v>64</v>
      </c>
      <c r="E47" s="27">
        <v>86260.6</v>
      </c>
      <c r="F47" s="27"/>
      <c r="G47" s="27">
        <f t="shared" si="3"/>
        <v>17252.12</v>
      </c>
    </row>
    <row r="48" ht="18" customHeight="1" spans="1:7">
      <c r="A48" s="23">
        <v>40</v>
      </c>
      <c r="B48" s="25" t="s">
        <v>58</v>
      </c>
      <c r="C48" s="25" t="s">
        <v>59</v>
      </c>
      <c r="D48" s="25" t="s">
        <v>65</v>
      </c>
      <c r="E48" s="27">
        <v>57531.48</v>
      </c>
      <c r="F48" s="27"/>
      <c r="G48" s="27">
        <f t="shared" si="3"/>
        <v>11506.296</v>
      </c>
    </row>
    <row r="49" ht="18" customHeight="1" spans="1:7">
      <c r="A49" s="23">
        <v>41</v>
      </c>
      <c r="B49" s="25" t="s">
        <v>58</v>
      </c>
      <c r="C49" s="25" t="s">
        <v>59</v>
      </c>
      <c r="D49" s="25" t="s">
        <v>66</v>
      </c>
      <c r="E49" s="27">
        <v>73.28</v>
      </c>
      <c r="F49" s="27"/>
      <c r="G49" s="27">
        <f t="shared" si="3"/>
        <v>14.656</v>
      </c>
    </row>
    <row r="50" ht="18" customHeight="1" spans="1:7">
      <c r="A50" s="23">
        <v>42</v>
      </c>
      <c r="B50" s="25" t="s">
        <v>58</v>
      </c>
      <c r="C50" s="25" t="s">
        <v>59</v>
      </c>
      <c r="D50" s="25" t="s">
        <v>67</v>
      </c>
      <c r="E50" s="27">
        <v>17.01</v>
      </c>
      <c r="F50" s="27"/>
      <c r="G50" s="27">
        <f t="shared" si="3"/>
        <v>3.402</v>
      </c>
    </row>
    <row r="51" ht="18" customHeight="1" spans="1:7">
      <c r="A51" s="23">
        <v>43</v>
      </c>
      <c r="B51" s="25" t="s">
        <v>58</v>
      </c>
      <c r="C51" s="25" t="s">
        <v>59</v>
      </c>
      <c r="D51" s="25" t="s">
        <v>68</v>
      </c>
      <c r="E51" s="27">
        <v>381710.55</v>
      </c>
      <c r="F51" s="27"/>
      <c r="G51" s="27">
        <f t="shared" si="3"/>
        <v>76342.11</v>
      </c>
    </row>
    <row r="52" ht="18" customHeight="1" spans="1:7">
      <c r="A52" s="23">
        <v>44</v>
      </c>
      <c r="B52" s="25" t="s">
        <v>58</v>
      </c>
      <c r="C52" s="25" t="s">
        <v>59</v>
      </c>
      <c r="D52" s="25" t="s">
        <v>69</v>
      </c>
      <c r="E52" s="27">
        <v>101.63</v>
      </c>
      <c r="F52" s="27"/>
      <c r="G52" s="27">
        <f t="shared" si="3"/>
        <v>20.326</v>
      </c>
    </row>
    <row r="53" ht="18" customHeight="1" spans="1:7">
      <c r="A53" s="23">
        <v>45</v>
      </c>
      <c r="B53" s="25" t="s">
        <v>58</v>
      </c>
      <c r="C53" s="25" t="s">
        <v>59</v>
      </c>
      <c r="D53" s="25" t="s">
        <v>70</v>
      </c>
      <c r="E53" s="27">
        <v>18631.85</v>
      </c>
      <c r="F53" s="27"/>
      <c r="G53" s="27">
        <f t="shared" si="3"/>
        <v>3726.37</v>
      </c>
    </row>
    <row r="54" ht="18" customHeight="1" spans="1:7">
      <c r="A54" s="23">
        <v>46</v>
      </c>
      <c r="B54" s="25" t="s">
        <v>58</v>
      </c>
      <c r="C54" s="25" t="s">
        <v>59</v>
      </c>
      <c r="D54" s="25" t="s">
        <v>71</v>
      </c>
      <c r="E54" s="27">
        <v>20131.29</v>
      </c>
      <c r="F54" s="27"/>
      <c r="G54" s="27">
        <f t="shared" si="3"/>
        <v>4026.258</v>
      </c>
    </row>
    <row r="55" ht="18" customHeight="1" spans="1:7">
      <c r="A55" s="23">
        <v>47</v>
      </c>
      <c r="B55" s="25" t="s">
        <v>58</v>
      </c>
      <c r="C55" s="25" t="s">
        <v>72</v>
      </c>
      <c r="D55" s="25" t="s">
        <v>73</v>
      </c>
      <c r="E55" s="27">
        <v>191596.3</v>
      </c>
      <c r="F55" s="27"/>
      <c r="G55" s="27">
        <f t="shared" si="3"/>
        <v>38319.26</v>
      </c>
    </row>
    <row r="56" ht="18" customHeight="1" spans="1:7">
      <c r="A56" s="23">
        <v>48</v>
      </c>
      <c r="B56" s="39" t="s">
        <v>58</v>
      </c>
      <c r="C56" s="25" t="s">
        <v>74</v>
      </c>
      <c r="D56" s="25" t="s">
        <v>75</v>
      </c>
      <c r="E56" s="27">
        <v>2478375.937</v>
      </c>
      <c r="F56" s="27"/>
      <c r="G56" s="27">
        <f t="shared" si="3"/>
        <v>495675.1874</v>
      </c>
    </row>
    <row r="57" ht="18" customHeight="1" spans="1:7">
      <c r="A57" s="23">
        <v>49</v>
      </c>
      <c r="B57" s="39" t="s">
        <v>58</v>
      </c>
      <c r="C57" s="25" t="s">
        <v>74</v>
      </c>
      <c r="D57" s="25" t="s">
        <v>76</v>
      </c>
      <c r="E57" s="27">
        <v>1203534.163</v>
      </c>
      <c r="F57" s="27"/>
      <c r="G57" s="27">
        <f t="shared" si="3"/>
        <v>240706.8326</v>
      </c>
    </row>
    <row r="58" s="3" customFormat="1" ht="30" customHeight="1" spans="1:7">
      <c r="A58" s="28" t="s">
        <v>77</v>
      </c>
      <c r="B58" s="29"/>
      <c r="C58" s="29"/>
      <c r="D58" s="30"/>
      <c r="E58" s="31">
        <f>SUM(E43:E57)</f>
        <v>4506514.2</v>
      </c>
      <c r="F58" s="31">
        <f>SUM(F43:F57)</f>
        <v>0</v>
      </c>
      <c r="G58" s="31">
        <f>SUM(G43:G57)</f>
        <v>901302.84</v>
      </c>
    </row>
    <row r="59" ht="18" customHeight="1" spans="1:7">
      <c r="A59" s="23">
        <v>50</v>
      </c>
      <c r="B59" s="40" t="s">
        <v>78</v>
      </c>
      <c r="C59" s="25" t="s">
        <v>79</v>
      </c>
      <c r="D59" s="25" t="s">
        <v>80</v>
      </c>
      <c r="E59" s="27">
        <v>169485.5</v>
      </c>
      <c r="F59" s="27"/>
      <c r="G59" s="27">
        <f t="shared" ref="G59:G67" si="4">E59*0.2+F59*0.05</f>
        <v>33897.1</v>
      </c>
    </row>
    <row r="60" ht="18" customHeight="1" spans="1:7">
      <c r="A60" s="23">
        <v>51</v>
      </c>
      <c r="B60" s="40" t="s">
        <v>78</v>
      </c>
      <c r="C60" s="25" t="s">
        <v>79</v>
      </c>
      <c r="D60" s="25" t="s">
        <v>81</v>
      </c>
      <c r="E60" s="27">
        <v>166550.57</v>
      </c>
      <c r="F60" s="27"/>
      <c r="G60" s="27">
        <f t="shared" si="4"/>
        <v>33310.114</v>
      </c>
    </row>
    <row r="61" ht="18" customHeight="1" spans="1:7">
      <c r="A61" s="23">
        <v>52</v>
      </c>
      <c r="B61" s="40" t="s">
        <v>78</v>
      </c>
      <c r="C61" s="25" t="s">
        <v>79</v>
      </c>
      <c r="D61" s="25" t="s">
        <v>82</v>
      </c>
      <c r="E61" s="27">
        <v>14076.62</v>
      </c>
      <c r="F61" s="27"/>
      <c r="G61" s="27">
        <f t="shared" si="4"/>
        <v>2815.324</v>
      </c>
    </row>
    <row r="62" ht="18" customHeight="1" spans="1:7">
      <c r="A62" s="23">
        <v>53</v>
      </c>
      <c r="B62" s="40" t="s">
        <v>78</v>
      </c>
      <c r="C62" s="25" t="s">
        <v>79</v>
      </c>
      <c r="D62" s="25" t="s">
        <v>83</v>
      </c>
      <c r="E62" s="27">
        <v>18685.91</v>
      </c>
      <c r="F62" s="27"/>
      <c r="G62" s="27">
        <f t="shared" si="4"/>
        <v>3737.182</v>
      </c>
    </row>
    <row r="63" ht="18" customHeight="1" spans="1:7">
      <c r="A63" s="23">
        <v>54</v>
      </c>
      <c r="B63" s="40" t="s">
        <v>78</v>
      </c>
      <c r="C63" s="25" t="s">
        <v>79</v>
      </c>
      <c r="D63" s="25" t="s">
        <v>84</v>
      </c>
      <c r="E63" s="27">
        <v>17622.49</v>
      </c>
      <c r="F63" s="27"/>
      <c r="G63" s="27">
        <f t="shared" si="4"/>
        <v>3524.498</v>
      </c>
    </row>
    <row r="64" ht="18" customHeight="1" spans="1:7">
      <c r="A64" s="23">
        <v>55</v>
      </c>
      <c r="B64" s="40" t="s">
        <v>78</v>
      </c>
      <c r="C64" s="25" t="s">
        <v>79</v>
      </c>
      <c r="D64" s="25" t="s">
        <v>85</v>
      </c>
      <c r="E64" s="27">
        <v>23931.88</v>
      </c>
      <c r="F64" s="27"/>
      <c r="G64" s="27">
        <f t="shared" si="4"/>
        <v>4786.376</v>
      </c>
    </row>
    <row r="65" ht="18" customHeight="1" spans="1:7">
      <c r="A65" s="23">
        <v>56</v>
      </c>
      <c r="B65" s="40" t="s">
        <v>78</v>
      </c>
      <c r="C65" s="25" t="s">
        <v>79</v>
      </c>
      <c r="D65" s="25" t="s">
        <v>86</v>
      </c>
      <c r="E65" s="27">
        <v>21116.3</v>
      </c>
      <c r="F65" s="27"/>
      <c r="G65" s="27">
        <f t="shared" si="4"/>
        <v>4223.26</v>
      </c>
    </row>
    <row r="66" ht="18" customHeight="1" spans="1:7">
      <c r="A66" s="23">
        <v>57</v>
      </c>
      <c r="B66" s="40" t="s">
        <v>78</v>
      </c>
      <c r="C66" s="25" t="s">
        <v>79</v>
      </c>
      <c r="D66" s="25" t="s">
        <v>87</v>
      </c>
      <c r="E66" s="27">
        <v>18903.29</v>
      </c>
      <c r="F66" s="27"/>
      <c r="G66" s="27">
        <f t="shared" si="4"/>
        <v>3780.658</v>
      </c>
    </row>
    <row r="67" ht="18" customHeight="1" spans="1:7">
      <c r="A67" s="23">
        <v>58</v>
      </c>
      <c r="B67" s="40" t="s">
        <v>78</v>
      </c>
      <c r="C67" s="25" t="s">
        <v>79</v>
      </c>
      <c r="D67" s="25" t="s">
        <v>88</v>
      </c>
      <c r="E67" s="27">
        <v>16723.13</v>
      </c>
      <c r="F67" s="27"/>
      <c r="G67" s="27">
        <f t="shared" si="4"/>
        <v>3344.626</v>
      </c>
    </row>
    <row r="68" s="3" customFormat="1" ht="30" customHeight="1" spans="1:7">
      <c r="A68" s="28" t="s">
        <v>89</v>
      </c>
      <c r="B68" s="29"/>
      <c r="C68" s="29"/>
      <c r="D68" s="30"/>
      <c r="E68" s="31">
        <f>SUM(E59:E67)</f>
        <v>467095.69</v>
      </c>
      <c r="F68" s="31">
        <f>SUM(F59:F67)</f>
        <v>0</v>
      </c>
      <c r="G68" s="31">
        <f>SUM(G59:G67)</f>
        <v>93419.138</v>
      </c>
    </row>
    <row r="69" ht="18" customHeight="1" spans="1:7">
      <c r="A69" s="23">
        <v>59</v>
      </c>
      <c r="B69" s="25" t="s">
        <v>90</v>
      </c>
      <c r="C69" s="25" t="s">
        <v>91</v>
      </c>
      <c r="D69" s="25" t="s">
        <v>92</v>
      </c>
      <c r="E69" s="27">
        <v>69335.11</v>
      </c>
      <c r="F69" s="27"/>
      <c r="G69" s="27">
        <f t="shared" ref="G69:G82" si="5">E69*0.2+F69*0.05</f>
        <v>13867.022</v>
      </c>
    </row>
    <row r="70" ht="18" customHeight="1" spans="1:7">
      <c r="A70" s="23">
        <v>60</v>
      </c>
      <c r="B70" s="25" t="s">
        <v>90</v>
      </c>
      <c r="C70" s="25" t="s">
        <v>91</v>
      </c>
      <c r="D70" s="25" t="s">
        <v>93</v>
      </c>
      <c r="E70" s="27">
        <v>73078.41</v>
      </c>
      <c r="F70" s="27"/>
      <c r="G70" s="27">
        <f t="shared" si="5"/>
        <v>14615.682</v>
      </c>
    </row>
    <row r="71" ht="18" customHeight="1" spans="1:7">
      <c r="A71" s="23">
        <v>61</v>
      </c>
      <c r="B71" s="25" t="s">
        <v>90</v>
      </c>
      <c r="C71" s="25" t="s">
        <v>91</v>
      </c>
      <c r="D71" s="25" t="s">
        <v>94</v>
      </c>
      <c r="E71" s="27">
        <v>68063.61</v>
      </c>
      <c r="F71" s="27"/>
      <c r="G71" s="27">
        <f t="shared" si="5"/>
        <v>13612.722</v>
      </c>
    </row>
    <row r="72" ht="18" customHeight="1" spans="1:7">
      <c r="A72" s="23">
        <v>62</v>
      </c>
      <c r="B72" s="25" t="s">
        <v>90</v>
      </c>
      <c r="C72" s="25" t="s">
        <v>91</v>
      </c>
      <c r="D72" s="25" t="s">
        <v>95</v>
      </c>
      <c r="E72" s="27">
        <v>175516.31</v>
      </c>
      <c r="F72" s="27"/>
      <c r="G72" s="27">
        <f t="shared" si="5"/>
        <v>35103.262</v>
      </c>
    </row>
    <row r="73" ht="18" customHeight="1" spans="1:7">
      <c r="A73" s="23">
        <v>63</v>
      </c>
      <c r="B73" s="25" t="s">
        <v>90</v>
      </c>
      <c r="C73" s="25" t="s">
        <v>91</v>
      </c>
      <c r="D73" s="25" t="s">
        <v>96</v>
      </c>
      <c r="E73" s="27">
        <v>399186.55</v>
      </c>
      <c r="F73" s="27"/>
      <c r="G73" s="27">
        <f t="shared" si="5"/>
        <v>79837.31</v>
      </c>
    </row>
    <row r="74" ht="18" customHeight="1" spans="1:7">
      <c r="A74" s="23">
        <v>64</v>
      </c>
      <c r="B74" s="25" t="s">
        <v>90</v>
      </c>
      <c r="C74" s="25" t="s">
        <v>91</v>
      </c>
      <c r="D74" s="25" t="s">
        <v>97</v>
      </c>
      <c r="E74" s="27">
        <v>52162.77</v>
      </c>
      <c r="F74" s="27"/>
      <c r="G74" s="27">
        <f t="shared" si="5"/>
        <v>10432.554</v>
      </c>
    </row>
    <row r="75" ht="18" customHeight="1" spans="1:7">
      <c r="A75" s="23">
        <v>65</v>
      </c>
      <c r="B75" s="25" t="s">
        <v>90</v>
      </c>
      <c r="C75" s="25" t="s">
        <v>91</v>
      </c>
      <c r="D75" s="25" t="s">
        <v>98</v>
      </c>
      <c r="E75" s="27">
        <v>31657.59</v>
      </c>
      <c r="F75" s="27"/>
      <c r="G75" s="27">
        <f t="shared" si="5"/>
        <v>6331.518</v>
      </c>
    </row>
    <row r="76" ht="18" customHeight="1" spans="1:7">
      <c r="A76" s="23">
        <v>66</v>
      </c>
      <c r="B76" s="25" t="s">
        <v>90</v>
      </c>
      <c r="C76" s="25" t="s">
        <v>91</v>
      </c>
      <c r="D76" s="25" t="s">
        <v>99</v>
      </c>
      <c r="E76" s="27">
        <v>147793.92</v>
      </c>
      <c r="F76" s="27"/>
      <c r="G76" s="27">
        <f t="shared" si="5"/>
        <v>29558.784</v>
      </c>
    </row>
    <row r="77" ht="18" customHeight="1" spans="1:7">
      <c r="A77" s="23">
        <v>67</v>
      </c>
      <c r="B77" s="25" t="s">
        <v>90</v>
      </c>
      <c r="C77" s="25" t="s">
        <v>91</v>
      </c>
      <c r="D77" s="25" t="s">
        <v>100</v>
      </c>
      <c r="E77" s="27">
        <v>7255.6</v>
      </c>
      <c r="F77" s="27"/>
      <c r="G77" s="27">
        <f t="shared" si="5"/>
        <v>1451.12</v>
      </c>
    </row>
    <row r="78" ht="18" customHeight="1" spans="1:7">
      <c r="A78" s="23">
        <v>68</v>
      </c>
      <c r="B78" s="25" t="s">
        <v>90</v>
      </c>
      <c r="C78" s="25" t="s">
        <v>91</v>
      </c>
      <c r="D78" s="25" t="s">
        <v>101</v>
      </c>
      <c r="E78" s="27">
        <v>5102.3</v>
      </c>
      <c r="F78" s="27"/>
      <c r="G78" s="27">
        <f t="shared" si="5"/>
        <v>1020.46</v>
      </c>
    </row>
    <row r="79" ht="18" customHeight="1" spans="1:7">
      <c r="A79" s="23">
        <v>69</v>
      </c>
      <c r="B79" s="25" t="s">
        <v>90</v>
      </c>
      <c r="C79" s="25" t="s">
        <v>91</v>
      </c>
      <c r="D79" s="25" t="s">
        <v>102</v>
      </c>
      <c r="E79" s="27">
        <v>24</v>
      </c>
      <c r="F79" s="27"/>
      <c r="G79" s="27">
        <f t="shared" si="5"/>
        <v>4.8</v>
      </c>
    </row>
    <row r="80" ht="18" customHeight="1" spans="1:7">
      <c r="A80" s="23">
        <v>70</v>
      </c>
      <c r="B80" s="25" t="s">
        <v>90</v>
      </c>
      <c r="C80" s="41" t="s">
        <v>91</v>
      </c>
      <c r="D80" s="25" t="s">
        <v>103</v>
      </c>
      <c r="E80" s="27">
        <v>2.89</v>
      </c>
      <c r="F80" s="27"/>
      <c r="G80" s="27">
        <f t="shared" si="5"/>
        <v>0.578</v>
      </c>
    </row>
    <row r="81" ht="18" customHeight="1" spans="1:7">
      <c r="A81" s="23">
        <v>71</v>
      </c>
      <c r="B81" s="25" t="s">
        <v>90</v>
      </c>
      <c r="C81" s="41" t="s">
        <v>91</v>
      </c>
      <c r="D81" s="25" t="s">
        <v>104</v>
      </c>
      <c r="E81" s="27">
        <v>29377.67</v>
      </c>
      <c r="F81" s="27"/>
      <c r="G81" s="27">
        <f t="shared" si="5"/>
        <v>5875.534</v>
      </c>
    </row>
    <row r="82" ht="18" customHeight="1" spans="1:7">
      <c r="A82" s="23">
        <v>72</v>
      </c>
      <c r="B82" s="25" t="s">
        <v>90</v>
      </c>
      <c r="C82" s="41" t="s">
        <v>91</v>
      </c>
      <c r="D82" s="25" t="s">
        <v>105</v>
      </c>
      <c r="E82" s="27">
        <v>32896.58</v>
      </c>
      <c r="F82" s="27"/>
      <c r="G82" s="27">
        <f t="shared" si="5"/>
        <v>6579.316</v>
      </c>
    </row>
    <row r="83" customFormat="1" ht="18" customHeight="1" spans="1:7">
      <c r="A83" s="23">
        <v>73</v>
      </c>
      <c r="B83" s="25" t="s">
        <v>90</v>
      </c>
      <c r="C83" s="42" t="s">
        <v>54</v>
      </c>
      <c r="D83" s="25" t="s">
        <v>106</v>
      </c>
      <c r="E83" s="27">
        <v>6916.06</v>
      </c>
      <c r="F83" s="27"/>
      <c r="G83" s="27">
        <f t="shared" ref="G83:G91" si="6">E83*0.2+F83*0.05</f>
        <v>1383.212</v>
      </c>
    </row>
    <row r="84" customFormat="1" ht="18" customHeight="1" spans="1:7">
      <c r="A84" s="23">
        <v>74</v>
      </c>
      <c r="B84" s="25" t="s">
        <v>90</v>
      </c>
      <c r="C84" s="42" t="s">
        <v>54</v>
      </c>
      <c r="D84" s="25" t="s">
        <v>107</v>
      </c>
      <c r="E84" s="27">
        <v>415.5</v>
      </c>
      <c r="F84" s="27"/>
      <c r="G84" s="27">
        <f t="shared" si="6"/>
        <v>83.1</v>
      </c>
    </row>
    <row r="85" customFormat="1" ht="18" customHeight="1" spans="1:7">
      <c r="A85" s="23">
        <v>75</v>
      </c>
      <c r="B85" s="25" t="s">
        <v>90</v>
      </c>
      <c r="C85" s="42" t="s">
        <v>54</v>
      </c>
      <c r="D85" s="25" t="s">
        <v>108</v>
      </c>
      <c r="E85" s="27">
        <v>3189.06</v>
      </c>
      <c r="F85" s="27"/>
      <c r="G85" s="27">
        <f t="shared" si="6"/>
        <v>637.812</v>
      </c>
    </row>
    <row r="86" customFormat="1" ht="18" customHeight="1" spans="1:7">
      <c r="A86" s="23">
        <v>76</v>
      </c>
      <c r="B86" s="25" t="s">
        <v>90</v>
      </c>
      <c r="C86" s="42" t="s">
        <v>54</v>
      </c>
      <c r="D86" s="25" t="s">
        <v>109</v>
      </c>
      <c r="E86" s="27">
        <v>1933.77</v>
      </c>
      <c r="F86" s="27"/>
      <c r="G86" s="27">
        <f t="shared" si="6"/>
        <v>386.754</v>
      </c>
    </row>
    <row r="87" customFormat="1" ht="18" customHeight="1" spans="1:7">
      <c r="A87" s="23">
        <v>77</v>
      </c>
      <c r="B87" s="25" t="s">
        <v>90</v>
      </c>
      <c r="C87" s="42" t="s">
        <v>54</v>
      </c>
      <c r="D87" s="25" t="s">
        <v>110</v>
      </c>
      <c r="E87" s="27">
        <v>11485</v>
      </c>
      <c r="F87" s="27"/>
      <c r="G87" s="27">
        <f t="shared" si="6"/>
        <v>2297</v>
      </c>
    </row>
    <row r="88" customFormat="1" ht="18" customHeight="1" spans="1:7">
      <c r="A88" s="23">
        <v>78</v>
      </c>
      <c r="B88" s="25" t="s">
        <v>90</v>
      </c>
      <c r="C88" s="42" t="s">
        <v>111</v>
      </c>
      <c r="D88" s="25" t="s">
        <v>112</v>
      </c>
      <c r="E88" s="27"/>
      <c r="F88" s="27">
        <v>724728</v>
      </c>
      <c r="G88" s="27">
        <f t="shared" si="6"/>
        <v>36236.4</v>
      </c>
    </row>
    <row r="89" customFormat="1" ht="18" customHeight="1" spans="1:7">
      <c r="A89" s="23">
        <v>79</v>
      </c>
      <c r="B89" s="25" t="s">
        <v>90</v>
      </c>
      <c r="C89" s="42" t="s">
        <v>111</v>
      </c>
      <c r="D89" s="25" t="s">
        <v>113</v>
      </c>
      <c r="E89" s="27"/>
      <c r="F89" s="27">
        <v>521010</v>
      </c>
      <c r="G89" s="27">
        <f>E89*0.2+F89*0.05</f>
        <v>26050.5</v>
      </c>
    </row>
    <row r="90" customFormat="1" ht="18" customHeight="1" spans="1:7">
      <c r="A90" s="23">
        <v>80</v>
      </c>
      <c r="B90" s="25" t="s">
        <v>90</v>
      </c>
      <c r="C90" s="42" t="s">
        <v>111</v>
      </c>
      <c r="D90" s="25" t="s">
        <v>114</v>
      </c>
      <c r="E90" s="27"/>
      <c r="F90" s="27">
        <v>509805</v>
      </c>
      <c r="G90" s="27">
        <f>E90*0.2+F90*0.05</f>
        <v>25490.25</v>
      </c>
    </row>
    <row r="91" customFormat="1" ht="18" customHeight="1" spans="1:7">
      <c r="A91" s="23">
        <v>81</v>
      </c>
      <c r="B91" s="25" t="s">
        <v>90</v>
      </c>
      <c r="C91" s="42" t="s">
        <v>115</v>
      </c>
      <c r="D91" s="25" t="s">
        <v>116</v>
      </c>
      <c r="E91" s="27">
        <v>18873</v>
      </c>
      <c r="F91" s="27"/>
      <c r="G91" s="27">
        <f>E91*0.2+F91*0.05</f>
        <v>3774.6</v>
      </c>
    </row>
    <row r="92" customFormat="1" ht="18" customHeight="1" spans="1:7">
      <c r="A92" s="23">
        <v>82</v>
      </c>
      <c r="B92" s="25" t="s">
        <v>90</v>
      </c>
      <c r="C92" s="42" t="s">
        <v>115</v>
      </c>
      <c r="D92" s="25" t="s">
        <v>117</v>
      </c>
      <c r="E92" s="27">
        <v>202684</v>
      </c>
      <c r="F92" s="27"/>
      <c r="G92" s="27">
        <f>E92*0.2+F92*0.05</f>
        <v>40536.8</v>
      </c>
    </row>
    <row r="93" customFormat="1" ht="18" customHeight="1" spans="1:7">
      <c r="A93" s="23">
        <v>83</v>
      </c>
      <c r="B93" s="25" t="s">
        <v>90</v>
      </c>
      <c r="C93" s="42" t="s">
        <v>115</v>
      </c>
      <c r="D93" s="25" t="s">
        <v>118</v>
      </c>
      <c r="E93" s="27">
        <v>9565</v>
      </c>
      <c r="F93" s="27"/>
      <c r="G93" s="27">
        <f>E93*0.2+F93*0.05</f>
        <v>1913</v>
      </c>
    </row>
    <row r="94" s="3" customFormat="1" ht="30" customHeight="1" spans="1:7">
      <c r="A94" s="28" t="s">
        <v>119</v>
      </c>
      <c r="B94" s="29"/>
      <c r="C94" s="29"/>
      <c r="D94" s="30"/>
      <c r="E94" s="31">
        <f>SUM(E69:E93)</f>
        <v>1346514.7</v>
      </c>
      <c r="F94" s="31">
        <f>SUM(F69:F93)</f>
        <v>1755543</v>
      </c>
      <c r="G94" s="31">
        <f>SUM(G69:G93)</f>
        <v>357080.09</v>
      </c>
    </row>
    <row r="95" ht="18" customHeight="1" spans="1:7">
      <c r="A95" s="23">
        <v>73</v>
      </c>
      <c r="B95" s="25" t="s">
        <v>120</v>
      </c>
      <c r="C95" s="25" t="s">
        <v>121</v>
      </c>
      <c r="D95" s="25" t="s">
        <v>122</v>
      </c>
      <c r="E95" s="27">
        <v>19116.85</v>
      </c>
      <c r="F95" s="27"/>
      <c r="G95" s="27">
        <f t="shared" ref="G95:G105" si="7">E95*0.2+F95*0.05</f>
        <v>3823.37</v>
      </c>
    </row>
    <row r="96" ht="18" customHeight="1" spans="1:7">
      <c r="A96" s="23">
        <v>74</v>
      </c>
      <c r="B96" s="25" t="s">
        <v>120</v>
      </c>
      <c r="C96" s="25" t="s">
        <v>121</v>
      </c>
      <c r="D96" s="25" t="s">
        <v>123</v>
      </c>
      <c r="E96" s="27">
        <v>74832.83</v>
      </c>
      <c r="F96" s="27"/>
      <c r="G96" s="27">
        <f t="shared" si="7"/>
        <v>14966.566</v>
      </c>
    </row>
    <row r="97" ht="18" customHeight="1" spans="1:7">
      <c r="A97" s="23">
        <v>75</v>
      </c>
      <c r="B97" s="25" t="s">
        <v>120</v>
      </c>
      <c r="C97" s="25" t="s">
        <v>121</v>
      </c>
      <c r="D97" s="25" t="s">
        <v>124</v>
      </c>
      <c r="E97" s="27">
        <v>254294.89</v>
      </c>
      <c r="F97" s="27"/>
      <c r="G97" s="27">
        <f t="shared" si="7"/>
        <v>50858.978</v>
      </c>
    </row>
    <row r="98" ht="18" customHeight="1" spans="1:7">
      <c r="A98" s="23">
        <v>76</v>
      </c>
      <c r="B98" s="25" t="s">
        <v>120</v>
      </c>
      <c r="C98" s="25" t="s">
        <v>121</v>
      </c>
      <c r="D98" s="25" t="s">
        <v>125</v>
      </c>
      <c r="E98" s="27">
        <v>27.56</v>
      </c>
      <c r="F98" s="27"/>
      <c r="G98" s="27">
        <f t="shared" si="7"/>
        <v>5.512</v>
      </c>
    </row>
    <row r="99" ht="18" customHeight="1" spans="1:7">
      <c r="A99" s="23">
        <v>77</v>
      </c>
      <c r="B99" s="25" t="s">
        <v>120</v>
      </c>
      <c r="C99" s="25" t="s">
        <v>121</v>
      </c>
      <c r="D99" s="25" t="s">
        <v>126</v>
      </c>
      <c r="E99" s="27">
        <v>18141.74</v>
      </c>
      <c r="F99" s="27"/>
      <c r="G99" s="27">
        <f t="shared" si="7"/>
        <v>3628.348</v>
      </c>
    </row>
    <row r="100" ht="18" customHeight="1" spans="1:7">
      <c r="A100" s="23">
        <v>78</v>
      </c>
      <c r="B100" s="25" t="s">
        <v>120</v>
      </c>
      <c r="C100" s="25" t="s">
        <v>121</v>
      </c>
      <c r="D100" s="25" t="s">
        <v>127</v>
      </c>
      <c r="E100" s="27">
        <v>6.27</v>
      </c>
      <c r="F100" s="27"/>
      <c r="G100" s="27">
        <f t="shared" si="7"/>
        <v>1.254</v>
      </c>
    </row>
    <row r="101" ht="18" customHeight="1" spans="1:7">
      <c r="A101" s="23">
        <v>79</v>
      </c>
      <c r="B101" s="25" t="s">
        <v>120</v>
      </c>
      <c r="C101" s="25" t="s">
        <v>121</v>
      </c>
      <c r="D101" s="25" t="s">
        <v>128</v>
      </c>
      <c r="E101" s="27">
        <v>40320.8</v>
      </c>
      <c r="F101" s="27"/>
      <c r="G101" s="27">
        <f t="shared" si="7"/>
        <v>8064.16</v>
      </c>
    </row>
    <row r="102" ht="18" customHeight="1" spans="1:7">
      <c r="A102" s="23">
        <v>80</v>
      </c>
      <c r="B102" s="25" t="s">
        <v>120</v>
      </c>
      <c r="C102" s="25" t="s">
        <v>121</v>
      </c>
      <c r="D102" s="25" t="s">
        <v>129</v>
      </c>
      <c r="E102" s="27">
        <v>51230.44</v>
      </c>
      <c r="F102" s="27"/>
      <c r="G102" s="27">
        <f t="shared" si="7"/>
        <v>10246.088</v>
      </c>
    </row>
    <row r="103" ht="18" customHeight="1" spans="1:7">
      <c r="A103" s="23">
        <v>81</v>
      </c>
      <c r="B103" s="25" t="s">
        <v>120</v>
      </c>
      <c r="C103" s="25" t="s">
        <v>115</v>
      </c>
      <c r="D103" s="25" t="s">
        <v>130</v>
      </c>
      <c r="E103" s="27">
        <v>3422</v>
      </c>
      <c r="F103" s="27"/>
      <c r="G103" s="27">
        <f t="shared" si="7"/>
        <v>684.4</v>
      </c>
    </row>
    <row r="104" ht="18" customHeight="1" spans="1:7">
      <c r="A104" s="23">
        <v>82</v>
      </c>
      <c r="B104" s="25" t="s">
        <v>120</v>
      </c>
      <c r="C104" s="25" t="s">
        <v>115</v>
      </c>
      <c r="D104" s="25" t="s">
        <v>131</v>
      </c>
      <c r="E104" s="27">
        <v>15669</v>
      </c>
      <c r="F104" s="27"/>
      <c r="G104" s="27">
        <f t="shared" si="7"/>
        <v>3133.8</v>
      </c>
    </row>
    <row r="105" ht="18" customHeight="1" spans="1:7">
      <c r="A105" s="23">
        <v>83</v>
      </c>
      <c r="B105" s="25" t="s">
        <v>120</v>
      </c>
      <c r="C105" s="25" t="s">
        <v>111</v>
      </c>
      <c r="D105" s="25" t="s">
        <v>132</v>
      </c>
      <c r="E105" s="27"/>
      <c r="F105" s="27">
        <v>195113.16</v>
      </c>
      <c r="G105" s="27">
        <f t="shared" si="7"/>
        <v>9755.658</v>
      </c>
    </row>
    <row r="106" s="3" customFormat="1" ht="30" customHeight="1" spans="1:7">
      <c r="A106" s="28" t="s">
        <v>133</v>
      </c>
      <c r="B106" s="29"/>
      <c r="C106" s="29"/>
      <c r="D106" s="30"/>
      <c r="E106" s="31">
        <f>SUM(E95:E105)</f>
        <v>477062.38</v>
      </c>
      <c r="F106" s="31">
        <f>SUM(F95:F105)</f>
        <v>195113.16</v>
      </c>
      <c r="G106" s="31">
        <f>SUM(G95:G105)</f>
        <v>105168.134</v>
      </c>
    </row>
    <row r="107" ht="18" customHeight="1" spans="1:7">
      <c r="A107" s="23">
        <v>84</v>
      </c>
      <c r="B107" s="25" t="s">
        <v>134</v>
      </c>
      <c r="C107" s="25" t="s">
        <v>29</v>
      </c>
      <c r="D107" s="25" t="s">
        <v>135</v>
      </c>
      <c r="E107" s="27">
        <v>302748.18</v>
      </c>
      <c r="F107" s="27"/>
      <c r="G107" s="27">
        <f t="shared" ref="G107:G119" si="8">E107*0.2+F107*0.05</f>
        <v>60549.636</v>
      </c>
    </row>
    <row r="108" ht="18" customHeight="1" spans="1:7">
      <c r="A108" s="23">
        <v>85</v>
      </c>
      <c r="B108" s="25" t="s">
        <v>134</v>
      </c>
      <c r="C108" s="25" t="s">
        <v>29</v>
      </c>
      <c r="D108" s="25" t="s">
        <v>136</v>
      </c>
      <c r="E108" s="27">
        <v>300541.2</v>
      </c>
      <c r="F108" s="27"/>
      <c r="G108" s="27">
        <f t="shared" si="8"/>
        <v>60108.24</v>
      </c>
    </row>
    <row r="109" ht="18" customHeight="1" spans="1:7">
      <c r="A109" s="23">
        <v>86</v>
      </c>
      <c r="B109" s="43" t="s">
        <v>134</v>
      </c>
      <c r="C109" s="25" t="s">
        <v>29</v>
      </c>
      <c r="D109" s="25" t="s">
        <v>137</v>
      </c>
      <c r="E109" s="27">
        <v>13628.96</v>
      </c>
      <c r="F109" s="27"/>
      <c r="G109" s="27">
        <f t="shared" si="8"/>
        <v>2725.792</v>
      </c>
    </row>
    <row r="110" ht="18" customHeight="1" spans="1:7">
      <c r="A110" s="23">
        <v>87</v>
      </c>
      <c r="B110" s="43" t="s">
        <v>134</v>
      </c>
      <c r="C110" s="25" t="s">
        <v>29</v>
      </c>
      <c r="D110" s="25" t="s">
        <v>138</v>
      </c>
      <c r="E110" s="27">
        <v>11.28</v>
      </c>
      <c r="F110" s="27"/>
      <c r="G110" s="27">
        <f t="shared" si="8"/>
        <v>2.256</v>
      </c>
    </row>
    <row r="111" ht="18" customHeight="1" spans="1:7">
      <c r="A111" s="23">
        <v>88</v>
      </c>
      <c r="B111" s="43" t="s">
        <v>134</v>
      </c>
      <c r="C111" s="25" t="s">
        <v>29</v>
      </c>
      <c r="D111" s="25" t="s">
        <v>139</v>
      </c>
      <c r="E111" s="27">
        <v>372.62</v>
      </c>
      <c r="F111" s="27"/>
      <c r="G111" s="27">
        <f t="shared" si="8"/>
        <v>74.524</v>
      </c>
    </row>
    <row r="112" ht="18" customHeight="1" spans="1:7">
      <c r="A112" s="23">
        <v>89</v>
      </c>
      <c r="B112" s="43" t="s">
        <v>134</v>
      </c>
      <c r="C112" s="44" t="s">
        <v>29</v>
      </c>
      <c r="D112" s="25" t="s">
        <v>140</v>
      </c>
      <c r="E112" s="27">
        <v>67.36</v>
      </c>
      <c r="F112" s="27"/>
      <c r="G112" s="27">
        <f t="shared" si="8"/>
        <v>13.472</v>
      </c>
    </row>
    <row r="113" ht="18" customHeight="1" spans="1:7">
      <c r="A113" s="23">
        <v>90</v>
      </c>
      <c r="B113" s="45" t="s">
        <v>134</v>
      </c>
      <c r="C113" s="44" t="s">
        <v>111</v>
      </c>
      <c r="D113" s="25" t="s">
        <v>141</v>
      </c>
      <c r="E113" s="27"/>
      <c r="F113" s="27">
        <v>1752000</v>
      </c>
      <c r="G113" s="27">
        <f t="shared" si="8"/>
        <v>87600</v>
      </c>
    </row>
    <row r="114" ht="18" customHeight="1" spans="1:7">
      <c r="A114" s="23">
        <v>91</v>
      </c>
      <c r="B114" s="45" t="s">
        <v>134</v>
      </c>
      <c r="C114" s="44" t="s">
        <v>111</v>
      </c>
      <c r="D114" s="25" t="s">
        <v>142</v>
      </c>
      <c r="E114" s="27"/>
      <c r="F114" s="27">
        <v>1419420</v>
      </c>
      <c r="G114" s="27">
        <f t="shared" si="8"/>
        <v>70971</v>
      </c>
    </row>
    <row r="115" ht="18" customHeight="1" spans="1:7">
      <c r="A115" s="23">
        <v>92</v>
      </c>
      <c r="B115" s="45" t="s">
        <v>134</v>
      </c>
      <c r="C115" s="44" t="s">
        <v>72</v>
      </c>
      <c r="D115" s="25" t="s">
        <v>143</v>
      </c>
      <c r="E115" s="27">
        <v>9141.16</v>
      </c>
      <c r="F115" s="27"/>
      <c r="G115" s="27">
        <f t="shared" si="8"/>
        <v>1828.232</v>
      </c>
    </row>
    <row r="116" ht="18" customHeight="1" spans="1:7">
      <c r="A116" s="23">
        <v>93</v>
      </c>
      <c r="B116" s="45" t="s">
        <v>134</v>
      </c>
      <c r="C116" s="44" t="s">
        <v>115</v>
      </c>
      <c r="D116" s="25" t="s">
        <v>144</v>
      </c>
      <c r="E116" s="27">
        <v>64007</v>
      </c>
      <c r="F116" s="27"/>
      <c r="G116" s="27">
        <f t="shared" si="8"/>
        <v>12801.4</v>
      </c>
    </row>
    <row r="117" ht="18" customHeight="1" spans="1:7">
      <c r="A117" s="23">
        <v>94</v>
      </c>
      <c r="B117" s="45" t="s">
        <v>134</v>
      </c>
      <c r="C117" s="44" t="s">
        <v>115</v>
      </c>
      <c r="D117" s="25" t="s">
        <v>145</v>
      </c>
      <c r="E117" s="27">
        <v>100288</v>
      </c>
      <c r="F117" s="27"/>
      <c r="G117" s="27">
        <f t="shared" si="8"/>
        <v>20057.6</v>
      </c>
    </row>
    <row r="118" ht="18" customHeight="1" spans="1:7">
      <c r="A118" s="23">
        <v>95</v>
      </c>
      <c r="B118" s="44" t="s">
        <v>134</v>
      </c>
      <c r="C118" s="44" t="s">
        <v>54</v>
      </c>
      <c r="D118" s="25" t="s">
        <v>146</v>
      </c>
      <c r="E118" s="27">
        <v>820930</v>
      </c>
      <c r="F118" s="27"/>
      <c r="G118" s="27">
        <f t="shared" si="8"/>
        <v>164186</v>
      </c>
    </row>
    <row r="119" ht="18" customHeight="1" spans="1:7">
      <c r="A119" s="23">
        <v>96</v>
      </c>
      <c r="B119" s="44" t="s">
        <v>134</v>
      </c>
      <c r="C119" s="44" t="s">
        <v>54</v>
      </c>
      <c r="D119" s="25" t="s">
        <v>147</v>
      </c>
      <c r="E119" s="27">
        <v>0</v>
      </c>
      <c r="F119" s="27"/>
      <c r="G119" s="27">
        <f t="shared" si="8"/>
        <v>0</v>
      </c>
    </row>
    <row r="120" s="3" customFormat="1" ht="30" customHeight="1" spans="1:7">
      <c r="A120" s="28" t="s">
        <v>148</v>
      </c>
      <c r="B120" s="29"/>
      <c r="C120" s="29"/>
      <c r="D120" s="30"/>
      <c r="E120" s="31">
        <f>SUM(E107:E119)</f>
        <v>1611735.76</v>
      </c>
      <c r="F120" s="31">
        <f>SUM(F107:F119)</f>
        <v>3171420</v>
      </c>
      <c r="G120" s="31">
        <f>SUM(G107:G119)</f>
        <v>480918.152</v>
      </c>
    </row>
    <row r="121" ht="18" customHeight="1" spans="1:7">
      <c r="A121" s="23">
        <v>97</v>
      </c>
      <c r="B121" s="44" t="s">
        <v>149</v>
      </c>
      <c r="C121" s="44" t="s">
        <v>111</v>
      </c>
      <c r="D121" s="25" t="s">
        <v>150</v>
      </c>
      <c r="E121" s="27"/>
      <c r="F121" s="27">
        <v>1813839.5</v>
      </c>
      <c r="G121" s="27">
        <f t="shared" ref="G121:G138" si="9">E121*0.2+F121*0.05</f>
        <v>90691.975</v>
      </c>
    </row>
    <row r="122" ht="18" customHeight="1" spans="1:7">
      <c r="A122" s="23">
        <v>98</v>
      </c>
      <c r="B122" s="44" t="s">
        <v>149</v>
      </c>
      <c r="C122" s="44" t="s">
        <v>111</v>
      </c>
      <c r="D122" s="25" t="s">
        <v>151</v>
      </c>
      <c r="E122" s="27"/>
      <c r="F122" s="27">
        <v>2001767.92</v>
      </c>
      <c r="G122" s="27">
        <f t="shared" si="9"/>
        <v>100088.396</v>
      </c>
    </row>
    <row r="123" ht="18" customHeight="1" spans="1:7">
      <c r="A123" s="23">
        <v>99</v>
      </c>
      <c r="B123" s="44" t="s">
        <v>149</v>
      </c>
      <c r="C123" s="44" t="s">
        <v>111</v>
      </c>
      <c r="D123" s="25" t="s">
        <v>152</v>
      </c>
      <c r="E123" s="27"/>
      <c r="F123" s="27">
        <v>1651361.56</v>
      </c>
      <c r="G123" s="27">
        <f t="shared" si="9"/>
        <v>82568.078</v>
      </c>
    </row>
    <row r="124" ht="18" customHeight="1" spans="1:7">
      <c r="A124" s="23">
        <v>100</v>
      </c>
      <c r="B124" s="44" t="s">
        <v>149</v>
      </c>
      <c r="C124" s="44" t="s">
        <v>54</v>
      </c>
      <c r="D124" s="25" t="s">
        <v>153</v>
      </c>
      <c r="E124" s="27">
        <v>20006.07</v>
      </c>
      <c r="F124" s="27">
        <v>0</v>
      </c>
      <c r="G124" s="27">
        <f t="shared" si="9"/>
        <v>4001.214</v>
      </c>
    </row>
    <row r="125" ht="18" customHeight="1" spans="1:7">
      <c r="A125" s="23">
        <v>101</v>
      </c>
      <c r="B125" s="44" t="s">
        <v>149</v>
      </c>
      <c r="C125" s="44" t="s">
        <v>54</v>
      </c>
      <c r="D125" s="25" t="s">
        <v>154</v>
      </c>
      <c r="E125" s="27">
        <v>5400</v>
      </c>
      <c r="F125" s="27">
        <v>0</v>
      </c>
      <c r="G125" s="27">
        <f t="shared" si="9"/>
        <v>1080</v>
      </c>
    </row>
    <row r="126" ht="18" customHeight="1" spans="1:7">
      <c r="A126" s="23">
        <v>102</v>
      </c>
      <c r="B126" s="44" t="s">
        <v>149</v>
      </c>
      <c r="C126" s="44" t="s">
        <v>54</v>
      </c>
      <c r="D126" s="25" t="s">
        <v>155</v>
      </c>
      <c r="E126" s="27">
        <v>10775.11</v>
      </c>
      <c r="F126" s="27">
        <v>0</v>
      </c>
      <c r="G126" s="27">
        <f t="shared" si="9"/>
        <v>2155.022</v>
      </c>
    </row>
    <row r="127" ht="18" customHeight="1" spans="1:7">
      <c r="A127" s="23">
        <v>103</v>
      </c>
      <c r="B127" s="44" t="s">
        <v>149</v>
      </c>
      <c r="C127" s="44" t="s">
        <v>54</v>
      </c>
      <c r="D127" s="25" t="s">
        <v>156</v>
      </c>
      <c r="E127" s="27">
        <v>761.3</v>
      </c>
      <c r="F127" s="27">
        <v>0</v>
      </c>
      <c r="G127" s="27">
        <f t="shared" si="9"/>
        <v>152.26</v>
      </c>
    </row>
    <row r="128" ht="18" customHeight="1" spans="1:7">
      <c r="A128" s="23">
        <v>104</v>
      </c>
      <c r="B128" s="44" t="s">
        <v>149</v>
      </c>
      <c r="C128" s="44" t="s">
        <v>54</v>
      </c>
      <c r="D128" s="25" t="s">
        <v>157</v>
      </c>
      <c r="E128" s="27">
        <v>17011.34</v>
      </c>
      <c r="F128" s="27">
        <v>0</v>
      </c>
      <c r="G128" s="27">
        <f t="shared" si="9"/>
        <v>3402.268</v>
      </c>
    </row>
    <row r="129" ht="18" customHeight="1" spans="1:7">
      <c r="A129" s="23">
        <v>105</v>
      </c>
      <c r="B129" s="44" t="s">
        <v>149</v>
      </c>
      <c r="C129" s="44" t="s">
        <v>54</v>
      </c>
      <c r="D129" s="25" t="s">
        <v>158</v>
      </c>
      <c r="E129" s="27">
        <v>15604.38</v>
      </c>
      <c r="F129" s="27">
        <v>0</v>
      </c>
      <c r="G129" s="27">
        <f t="shared" si="9"/>
        <v>3120.876</v>
      </c>
    </row>
    <row r="130" ht="18" customHeight="1" spans="1:7">
      <c r="A130" s="23">
        <v>106</v>
      </c>
      <c r="B130" s="44" t="s">
        <v>149</v>
      </c>
      <c r="C130" s="44" t="s">
        <v>54</v>
      </c>
      <c r="D130" s="25" t="s">
        <v>159</v>
      </c>
      <c r="E130" s="27">
        <v>8570.65</v>
      </c>
      <c r="F130" s="27">
        <v>0</v>
      </c>
      <c r="G130" s="27">
        <f t="shared" si="9"/>
        <v>1714.13</v>
      </c>
    </row>
    <row r="131" ht="18" customHeight="1" spans="1:7">
      <c r="A131" s="23">
        <v>107</v>
      </c>
      <c r="B131" s="44" t="s">
        <v>149</v>
      </c>
      <c r="C131" s="44" t="s">
        <v>54</v>
      </c>
      <c r="D131" s="25" t="s">
        <v>160</v>
      </c>
      <c r="E131" s="27">
        <v>777000</v>
      </c>
      <c r="F131" s="27">
        <v>0</v>
      </c>
      <c r="G131" s="27">
        <f t="shared" si="9"/>
        <v>155400</v>
      </c>
    </row>
    <row r="132" ht="18" customHeight="1" spans="1:7">
      <c r="A132" s="23">
        <v>108</v>
      </c>
      <c r="B132" s="44" t="s">
        <v>149</v>
      </c>
      <c r="C132" s="44" t="s">
        <v>54</v>
      </c>
      <c r="D132" s="25" t="s">
        <v>161</v>
      </c>
      <c r="E132" s="27">
        <v>228553.9</v>
      </c>
      <c r="F132" s="27">
        <v>0</v>
      </c>
      <c r="G132" s="27">
        <f t="shared" si="9"/>
        <v>45710.78</v>
      </c>
    </row>
    <row r="133" ht="18" customHeight="1" spans="1:7">
      <c r="A133" s="23">
        <v>109</v>
      </c>
      <c r="B133" s="44" t="s">
        <v>149</v>
      </c>
      <c r="C133" s="44" t="s">
        <v>54</v>
      </c>
      <c r="D133" s="25" t="s">
        <v>162</v>
      </c>
      <c r="E133" s="27">
        <v>0</v>
      </c>
      <c r="F133" s="27">
        <v>0</v>
      </c>
      <c r="G133" s="27">
        <f t="shared" si="9"/>
        <v>0</v>
      </c>
    </row>
    <row r="134" ht="18" customHeight="1" spans="1:7">
      <c r="A134" s="23">
        <v>110</v>
      </c>
      <c r="B134" s="44" t="s">
        <v>149</v>
      </c>
      <c r="C134" s="44" t="s">
        <v>54</v>
      </c>
      <c r="D134" s="25" t="s">
        <v>163</v>
      </c>
      <c r="E134" s="27">
        <v>0</v>
      </c>
      <c r="F134" s="27">
        <v>0</v>
      </c>
      <c r="G134" s="27">
        <f t="shared" si="9"/>
        <v>0</v>
      </c>
    </row>
    <row r="135" ht="18" customHeight="1" spans="1:7">
      <c r="A135" s="23">
        <v>111</v>
      </c>
      <c r="B135" s="44" t="s">
        <v>149</v>
      </c>
      <c r="C135" s="44" t="s">
        <v>115</v>
      </c>
      <c r="D135" s="25" t="s">
        <v>164</v>
      </c>
      <c r="E135" s="27">
        <v>29986</v>
      </c>
      <c r="F135" s="27">
        <v>0</v>
      </c>
      <c r="G135" s="27">
        <f t="shared" si="9"/>
        <v>5997.2</v>
      </c>
    </row>
    <row r="136" ht="18" customHeight="1" spans="1:7">
      <c r="A136" s="23">
        <v>112</v>
      </c>
      <c r="B136" s="44" t="s">
        <v>149</v>
      </c>
      <c r="C136" s="44" t="s">
        <v>115</v>
      </c>
      <c r="D136" s="25" t="s">
        <v>165</v>
      </c>
      <c r="E136" s="27">
        <v>90657</v>
      </c>
      <c r="F136" s="27">
        <v>0</v>
      </c>
      <c r="G136" s="27">
        <f t="shared" si="9"/>
        <v>18131.4</v>
      </c>
    </row>
    <row r="137" ht="18" customHeight="1" spans="1:7">
      <c r="A137" s="23">
        <v>113</v>
      </c>
      <c r="B137" s="44" t="s">
        <v>149</v>
      </c>
      <c r="C137" s="44" t="s">
        <v>115</v>
      </c>
      <c r="D137" s="25" t="s">
        <v>166</v>
      </c>
      <c r="E137" s="27">
        <v>33789</v>
      </c>
      <c r="F137" s="27">
        <v>0</v>
      </c>
      <c r="G137" s="27">
        <f t="shared" si="9"/>
        <v>6757.8</v>
      </c>
    </row>
    <row r="138" ht="18" customHeight="1" spans="1:7">
      <c r="A138" s="23">
        <v>114</v>
      </c>
      <c r="B138" s="44" t="s">
        <v>149</v>
      </c>
      <c r="C138" s="44" t="s">
        <v>115</v>
      </c>
      <c r="D138" s="25" t="s">
        <v>167</v>
      </c>
      <c r="E138" s="27">
        <v>17314</v>
      </c>
      <c r="F138" s="27">
        <v>0</v>
      </c>
      <c r="G138" s="27">
        <f t="shared" si="9"/>
        <v>3462.8</v>
      </c>
    </row>
    <row r="139" s="3" customFormat="1" ht="30" customHeight="1" spans="1:7">
      <c r="A139" s="28" t="s">
        <v>168</v>
      </c>
      <c r="B139" s="29"/>
      <c r="C139" s="29"/>
      <c r="D139" s="30"/>
      <c r="E139" s="31">
        <f>SUM(E121:E138)</f>
        <v>1255428.75</v>
      </c>
      <c r="F139" s="31">
        <f>SUM(F121:F138)</f>
        <v>5466968.98</v>
      </c>
      <c r="G139" s="31">
        <f>SUM(G121:G138)</f>
        <v>524434.199</v>
      </c>
    </row>
    <row r="140" ht="18" customHeight="1" spans="1:7">
      <c r="A140" s="23">
        <v>115</v>
      </c>
      <c r="B140" s="44" t="s">
        <v>169</v>
      </c>
      <c r="C140" s="44" t="s">
        <v>54</v>
      </c>
      <c r="D140" s="25" t="s">
        <v>170</v>
      </c>
      <c r="E140" s="27">
        <v>625.63</v>
      </c>
      <c r="F140" s="27"/>
      <c r="G140" s="27">
        <f t="shared" ref="G140:G154" si="10">E140*0.2+F140*0.05</f>
        <v>125.126</v>
      </c>
    </row>
    <row r="141" ht="18" customHeight="1" spans="1:7">
      <c r="A141" s="23">
        <v>116</v>
      </c>
      <c r="B141" s="44" t="s">
        <v>169</v>
      </c>
      <c r="C141" s="44" t="s">
        <v>54</v>
      </c>
      <c r="D141" s="25" t="s">
        <v>171</v>
      </c>
      <c r="E141" s="27">
        <v>98548.9</v>
      </c>
      <c r="F141" s="27"/>
      <c r="G141" s="27">
        <f t="shared" si="10"/>
        <v>19709.78</v>
      </c>
    </row>
    <row r="142" ht="18" customHeight="1" spans="1:7">
      <c r="A142" s="23">
        <v>117</v>
      </c>
      <c r="B142" s="44" t="s">
        <v>169</v>
      </c>
      <c r="C142" s="44" t="s">
        <v>54</v>
      </c>
      <c r="D142" s="25" t="s">
        <v>172</v>
      </c>
      <c r="E142" s="27">
        <v>1223630</v>
      </c>
      <c r="F142" s="27"/>
      <c r="G142" s="27">
        <f t="shared" si="10"/>
        <v>244726</v>
      </c>
    </row>
    <row r="143" ht="18" customHeight="1" spans="1:7">
      <c r="A143" s="23">
        <v>118</v>
      </c>
      <c r="B143" s="39" t="s">
        <v>169</v>
      </c>
      <c r="C143" s="44" t="s">
        <v>54</v>
      </c>
      <c r="D143" s="25" t="s">
        <v>173</v>
      </c>
      <c r="E143" s="27">
        <v>432118</v>
      </c>
      <c r="F143" s="27"/>
      <c r="G143" s="27">
        <f t="shared" si="10"/>
        <v>86423.6</v>
      </c>
    </row>
    <row r="144" ht="18" customHeight="1" spans="1:7">
      <c r="A144" s="23">
        <v>119</v>
      </c>
      <c r="B144" s="39" t="s">
        <v>169</v>
      </c>
      <c r="C144" s="44" t="s">
        <v>115</v>
      </c>
      <c r="D144" s="25" t="s">
        <v>174</v>
      </c>
      <c r="E144" s="27">
        <v>129117</v>
      </c>
      <c r="F144" s="27"/>
      <c r="G144" s="27">
        <f t="shared" si="10"/>
        <v>25823.4</v>
      </c>
    </row>
    <row r="145" ht="18" customHeight="1" spans="1:7">
      <c r="A145" s="23">
        <v>120</v>
      </c>
      <c r="B145" s="39" t="s">
        <v>169</v>
      </c>
      <c r="C145" s="44" t="s">
        <v>115</v>
      </c>
      <c r="D145" s="25" t="s">
        <v>175</v>
      </c>
      <c r="E145" s="27">
        <v>152</v>
      </c>
      <c r="F145" s="27"/>
      <c r="G145" s="27">
        <f t="shared" si="10"/>
        <v>30.4</v>
      </c>
    </row>
    <row r="146" ht="18" customHeight="1" spans="1:7">
      <c r="A146" s="23">
        <v>121</v>
      </c>
      <c r="B146" s="39" t="s">
        <v>169</v>
      </c>
      <c r="C146" s="44" t="s">
        <v>115</v>
      </c>
      <c r="D146" s="25" t="s">
        <v>176</v>
      </c>
      <c r="E146" s="27">
        <v>3306</v>
      </c>
      <c r="F146" s="27"/>
      <c r="G146" s="27">
        <f t="shared" si="10"/>
        <v>661.2</v>
      </c>
    </row>
    <row r="147" ht="18" customHeight="1" spans="1:7">
      <c r="A147" s="23">
        <v>122</v>
      </c>
      <c r="B147" s="39" t="s">
        <v>169</v>
      </c>
      <c r="C147" s="44" t="s">
        <v>115</v>
      </c>
      <c r="D147" s="25" t="s">
        <v>177</v>
      </c>
      <c r="E147" s="27">
        <v>11491</v>
      </c>
      <c r="F147" s="27"/>
      <c r="G147" s="27">
        <f t="shared" si="10"/>
        <v>2298.2</v>
      </c>
    </row>
    <row r="148" ht="18" customHeight="1" spans="1:7">
      <c r="A148" s="23">
        <v>123</v>
      </c>
      <c r="B148" s="39" t="s">
        <v>169</v>
      </c>
      <c r="C148" s="44" t="s">
        <v>115</v>
      </c>
      <c r="D148" s="25" t="s">
        <v>178</v>
      </c>
      <c r="E148" s="27">
        <v>52171</v>
      </c>
      <c r="F148" s="27"/>
      <c r="G148" s="27">
        <f t="shared" si="10"/>
        <v>10434.2</v>
      </c>
    </row>
    <row r="149" ht="18" customHeight="1" spans="1:7">
      <c r="A149" s="23">
        <v>124</v>
      </c>
      <c r="B149" s="39" t="s">
        <v>169</v>
      </c>
      <c r="C149" s="44" t="s">
        <v>115</v>
      </c>
      <c r="D149" s="25" t="s">
        <v>179</v>
      </c>
      <c r="E149" s="27">
        <v>584</v>
      </c>
      <c r="F149" s="27"/>
      <c r="G149" s="27">
        <f t="shared" si="10"/>
        <v>116.8</v>
      </c>
    </row>
    <row r="150" ht="18" customHeight="1" spans="1:7">
      <c r="A150" s="23">
        <v>125</v>
      </c>
      <c r="B150" s="39" t="s">
        <v>169</v>
      </c>
      <c r="C150" s="44" t="s">
        <v>115</v>
      </c>
      <c r="D150" s="25" t="s">
        <v>180</v>
      </c>
      <c r="E150" s="27">
        <v>4470</v>
      </c>
      <c r="F150" s="27"/>
      <c r="G150" s="27">
        <f t="shared" si="10"/>
        <v>894</v>
      </c>
    </row>
    <row r="151" ht="18" customHeight="1" spans="1:7">
      <c r="A151" s="23">
        <v>126</v>
      </c>
      <c r="B151" s="39" t="s">
        <v>169</v>
      </c>
      <c r="C151" s="44" t="s">
        <v>115</v>
      </c>
      <c r="D151" s="25" t="s">
        <v>181</v>
      </c>
      <c r="E151" s="27">
        <v>35762</v>
      </c>
      <c r="F151" s="27"/>
      <c r="G151" s="27">
        <f t="shared" si="10"/>
        <v>7152.4</v>
      </c>
    </row>
    <row r="152" ht="18" customHeight="1" spans="1:7">
      <c r="A152" s="23">
        <v>127</v>
      </c>
      <c r="B152" s="39" t="s">
        <v>169</v>
      </c>
      <c r="C152" s="44" t="s">
        <v>111</v>
      </c>
      <c r="D152" s="25" t="s">
        <v>182</v>
      </c>
      <c r="E152" s="27"/>
      <c r="F152" s="27">
        <v>3801086</v>
      </c>
      <c r="G152" s="27">
        <f t="shared" si="10"/>
        <v>190054.3</v>
      </c>
    </row>
    <row r="153" ht="18" customHeight="1" spans="1:7">
      <c r="A153" s="23">
        <v>128</v>
      </c>
      <c r="B153" s="44" t="s">
        <v>169</v>
      </c>
      <c r="C153" s="44" t="s">
        <v>111</v>
      </c>
      <c r="D153" s="25" t="s">
        <v>183</v>
      </c>
      <c r="E153" s="27"/>
      <c r="F153" s="27">
        <v>1662371</v>
      </c>
      <c r="G153" s="27">
        <f t="shared" si="10"/>
        <v>83118.55</v>
      </c>
    </row>
    <row r="154" ht="18" customHeight="1" spans="1:7">
      <c r="A154" s="23">
        <v>129</v>
      </c>
      <c r="B154" s="44" t="s">
        <v>169</v>
      </c>
      <c r="C154" s="44" t="s">
        <v>111</v>
      </c>
      <c r="D154" s="25" t="s">
        <v>184</v>
      </c>
      <c r="E154" s="27"/>
      <c r="F154" s="27">
        <v>1550419</v>
      </c>
      <c r="G154" s="27">
        <f t="shared" si="10"/>
        <v>77520.95</v>
      </c>
    </row>
    <row r="155" s="3" customFormat="1" ht="30" customHeight="1" spans="1:7">
      <c r="A155" s="28" t="s">
        <v>185</v>
      </c>
      <c r="B155" s="29"/>
      <c r="C155" s="29"/>
      <c r="D155" s="30"/>
      <c r="E155" s="31">
        <f>SUM(E140:E154)</f>
        <v>1991975.53</v>
      </c>
      <c r="F155" s="31">
        <f>SUM(F140:F154)</f>
        <v>7013876</v>
      </c>
      <c r="G155" s="31">
        <f>SUM(G140:G154)</f>
        <v>749088.906</v>
      </c>
    </row>
    <row r="156" ht="18" customHeight="1" spans="1:7">
      <c r="A156" s="23">
        <v>130</v>
      </c>
      <c r="B156" s="44" t="s">
        <v>186</v>
      </c>
      <c r="C156" s="44" t="s">
        <v>115</v>
      </c>
      <c r="D156" s="25" t="s">
        <v>187</v>
      </c>
      <c r="E156" s="27">
        <v>351418</v>
      </c>
      <c r="F156" s="27"/>
      <c r="G156" s="27">
        <f t="shared" ref="G156:G166" si="11">E156*0.2+F156*0.05</f>
        <v>70283.6</v>
      </c>
    </row>
    <row r="157" ht="18" customHeight="1" spans="1:7">
      <c r="A157" s="23">
        <v>131</v>
      </c>
      <c r="B157" s="44" t="s">
        <v>186</v>
      </c>
      <c r="C157" s="44" t="s">
        <v>115</v>
      </c>
      <c r="D157" s="25" t="s">
        <v>188</v>
      </c>
      <c r="E157" s="27">
        <v>158287</v>
      </c>
      <c r="F157" s="27"/>
      <c r="G157" s="27">
        <f t="shared" si="11"/>
        <v>31657.4</v>
      </c>
    </row>
    <row r="158" ht="18" customHeight="1" spans="1:7">
      <c r="A158" s="23">
        <v>132</v>
      </c>
      <c r="B158" s="44" t="s">
        <v>186</v>
      </c>
      <c r="C158" s="44" t="s">
        <v>115</v>
      </c>
      <c r="D158" s="25" t="s">
        <v>189</v>
      </c>
      <c r="E158" s="27">
        <v>37141</v>
      </c>
      <c r="F158" s="27"/>
      <c r="G158" s="27">
        <f t="shared" si="11"/>
        <v>7428.2</v>
      </c>
    </row>
    <row r="159" ht="18" customHeight="1" spans="1:7">
      <c r="A159" s="23">
        <v>133</v>
      </c>
      <c r="B159" s="44" t="s">
        <v>186</v>
      </c>
      <c r="C159" s="44" t="s">
        <v>111</v>
      </c>
      <c r="D159" s="25" t="s">
        <v>190</v>
      </c>
      <c r="E159" s="27">
        <v>60062.75</v>
      </c>
      <c r="F159" s="27"/>
      <c r="G159" s="27">
        <f t="shared" si="11"/>
        <v>12012.55</v>
      </c>
    </row>
    <row r="160" ht="18" customHeight="1" spans="1:7">
      <c r="A160" s="23">
        <v>134</v>
      </c>
      <c r="B160" s="44" t="s">
        <v>186</v>
      </c>
      <c r="C160" s="44" t="s">
        <v>111</v>
      </c>
      <c r="D160" s="25" t="s">
        <v>191</v>
      </c>
      <c r="E160" s="27"/>
      <c r="F160" s="27">
        <v>644743.51</v>
      </c>
      <c r="G160" s="27">
        <f t="shared" si="11"/>
        <v>32237.1755</v>
      </c>
    </row>
    <row r="161" ht="18" customHeight="1" spans="1:7">
      <c r="A161" s="23">
        <v>135</v>
      </c>
      <c r="B161" s="44" t="s">
        <v>186</v>
      </c>
      <c r="C161" s="44" t="s">
        <v>111</v>
      </c>
      <c r="D161" s="25" t="s">
        <v>192</v>
      </c>
      <c r="E161" s="27"/>
      <c r="F161" s="27">
        <v>2143992.16</v>
      </c>
      <c r="G161" s="27">
        <f t="shared" si="11"/>
        <v>107199.608</v>
      </c>
    </row>
    <row r="162" ht="18" customHeight="1" spans="1:7">
      <c r="A162" s="23">
        <v>136</v>
      </c>
      <c r="B162" s="44" t="s">
        <v>186</v>
      </c>
      <c r="C162" s="44" t="s">
        <v>111</v>
      </c>
      <c r="D162" s="25" t="s">
        <v>193</v>
      </c>
      <c r="E162" s="27"/>
      <c r="F162" s="27">
        <v>3348256.56</v>
      </c>
      <c r="G162" s="27">
        <f t="shared" si="11"/>
        <v>167412.828</v>
      </c>
    </row>
    <row r="163" ht="18" customHeight="1" spans="1:7">
      <c r="A163" s="23">
        <v>137</v>
      </c>
      <c r="B163" s="44" t="s">
        <v>186</v>
      </c>
      <c r="C163" s="44" t="s">
        <v>72</v>
      </c>
      <c r="D163" s="25" t="s">
        <v>194</v>
      </c>
      <c r="E163" s="27">
        <v>301435.51</v>
      </c>
      <c r="F163" s="27"/>
      <c r="G163" s="27">
        <f t="shared" si="11"/>
        <v>60287.102</v>
      </c>
    </row>
    <row r="164" ht="18" customHeight="1" spans="1:7">
      <c r="A164" s="23">
        <v>138</v>
      </c>
      <c r="B164" s="44" t="s">
        <v>186</v>
      </c>
      <c r="C164" s="44" t="s">
        <v>72</v>
      </c>
      <c r="D164" s="25" t="s">
        <v>195</v>
      </c>
      <c r="E164" s="27">
        <v>12201.5</v>
      </c>
      <c r="F164" s="27"/>
      <c r="G164" s="27">
        <f t="shared" si="11"/>
        <v>2440.3</v>
      </c>
    </row>
    <row r="165" ht="18" customHeight="1" spans="1:7">
      <c r="A165" s="23">
        <v>139</v>
      </c>
      <c r="B165" s="44" t="s">
        <v>186</v>
      </c>
      <c r="C165" s="44" t="s">
        <v>54</v>
      </c>
      <c r="D165" s="25" t="s">
        <v>196</v>
      </c>
      <c r="E165" s="27">
        <v>15375.49</v>
      </c>
      <c r="F165" s="27"/>
      <c r="G165" s="27">
        <f t="shared" si="11"/>
        <v>3075.098</v>
      </c>
    </row>
    <row r="166" ht="18" customHeight="1" spans="1:7">
      <c r="A166" s="23">
        <v>140</v>
      </c>
      <c r="B166" s="44" t="s">
        <v>186</v>
      </c>
      <c r="C166" s="44" t="s">
        <v>54</v>
      </c>
      <c r="D166" s="25" t="s">
        <v>172</v>
      </c>
      <c r="E166" s="27">
        <v>1223630</v>
      </c>
      <c r="F166" s="27"/>
      <c r="G166" s="27">
        <f t="shared" si="11"/>
        <v>244726</v>
      </c>
    </row>
    <row r="167" s="3" customFormat="1" ht="30" customHeight="1" spans="1:7">
      <c r="A167" s="28" t="s">
        <v>197</v>
      </c>
      <c r="B167" s="29"/>
      <c r="C167" s="29"/>
      <c r="D167" s="30"/>
      <c r="E167" s="31">
        <f>SUM(E156:E166)</f>
        <v>2159551.25</v>
      </c>
      <c r="F167" s="31">
        <f>SUM(F156:F166)</f>
        <v>6136992.23</v>
      </c>
      <c r="G167" s="31">
        <f>SUM(G156:G166)</f>
        <v>738759.8615</v>
      </c>
    </row>
    <row r="168" ht="18" customHeight="1" spans="1:7">
      <c r="A168" s="23">
        <v>141</v>
      </c>
      <c r="B168" s="44" t="s">
        <v>198</v>
      </c>
      <c r="C168" s="44" t="s">
        <v>115</v>
      </c>
      <c r="D168" s="25" t="s">
        <v>199</v>
      </c>
      <c r="E168" s="27">
        <v>142934</v>
      </c>
      <c r="F168" s="27"/>
      <c r="G168" s="27">
        <f>E168*0.2+F168*0.05</f>
        <v>28586.8</v>
      </c>
    </row>
    <row r="169" s="3" customFormat="1" ht="30" customHeight="1" spans="1:7">
      <c r="A169" s="28" t="s">
        <v>200</v>
      </c>
      <c r="B169" s="29"/>
      <c r="C169" s="29"/>
      <c r="D169" s="30"/>
      <c r="E169" s="31">
        <f>E168</f>
        <v>142934</v>
      </c>
      <c r="F169" s="31">
        <f>F168</f>
        <v>0</v>
      </c>
      <c r="G169" s="31">
        <f>G168</f>
        <v>28586.8</v>
      </c>
    </row>
    <row r="170" ht="30" customHeight="1" spans="1:7">
      <c r="A170" s="46" t="s">
        <v>201</v>
      </c>
      <c r="B170" s="46"/>
      <c r="C170" s="46"/>
      <c r="D170" s="46"/>
      <c r="E170" s="47">
        <f>SUM(E6:E162)</f>
        <v>27354125.27</v>
      </c>
      <c r="F170" s="47">
        <f>SUM(F6:F162)</f>
        <v>65394324.69</v>
      </c>
      <c r="G170" s="31">
        <f>G15+G31+G42+G58+G68+G94+G106+G120+G139+G155+G167+G169</f>
        <v>4923501.625</v>
      </c>
    </row>
    <row r="171" ht="28" customHeight="1" spans="1:7">
      <c r="A171" s="46"/>
      <c r="B171" s="46"/>
      <c r="C171" s="46"/>
      <c r="D171" s="46"/>
      <c r="E171" s="47"/>
      <c r="F171" s="47"/>
      <c r="G171" s="31">
        <f>G170/10000</f>
        <v>492.3501625</v>
      </c>
    </row>
  </sheetData>
  <autoFilter ref="A5:G171">
    <extLst/>
  </autoFilter>
  <mergeCells count="25">
    <mergeCell ref="A1:B1"/>
    <mergeCell ref="A2:G2"/>
    <mergeCell ref="A3:E3"/>
    <mergeCell ref="F3:G3"/>
    <mergeCell ref="A15:D15"/>
    <mergeCell ref="A31:D31"/>
    <mergeCell ref="A42:D42"/>
    <mergeCell ref="A58:D58"/>
    <mergeCell ref="A68:D68"/>
    <mergeCell ref="A94:D94"/>
    <mergeCell ref="A106:D106"/>
    <mergeCell ref="A120:D120"/>
    <mergeCell ref="A139:D139"/>
    <mergeCell ref="A155:D155"/>
    <mergeCell ref="A167:D167"/>
    <mergeCell ref="A169:D169"/>
    <mergeCell ref="A4:A5"/>
    <mergeCell ref="B4:B5"/>
    <mergeCell ref="C4:C5"/>
    <mergeCell ref="D4:D5"/>
    <mergeCell ref="E4:E5"/>
    <mergeCell ref="E170:E171"/>
    <mergeCell ref="F4:F5"/>
    <mergeCell ref="F170:F171"/>
    <mergeCell ref="A170:D171"/>
  </mergeCells>
  <pageMargins left="0.7" right="0.7" top="0.75" bottom="0.75" header="0.3" footer="0.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晗</cp:lastModifiedBy>
  <dcterms:created xsi:type="dcterms:W3CDTF">2022-07-09T07:13:00Z</dcterms:created>
  <dcterms:modified xsi:type="dcterms:W3CDTF">2023-08-24T09:41:21Z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8E5D0AD8894447A3AAC1DF026BF71EF7_13</vt:lpwstr>
  </property>
  <property fmtid="{D5CDD505-2E9C-101B-9397-08002B2CF9AE}" pid="3" name="KSOProductBuildVer">
    <vt:lpwstr>2052-11.1.0.14309</vt:lpwstr>
  </property>
</Properties>
</file>